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ЦДО 2020-2021\РИСКИ 2021\АНАЛИЗ ПО РИСКУ\"/>
    </mc:Choice>
  </mc:AlternateContent>
  <bookViews>
    <workbookView xWindow="0" yWindow="0" windowWidth="19440" windowHeight="8220"/>
  </bookViews>
  <sheets>
    <sheet name="Риски" sheetId="1" r:id="rId1"/>
    <sheet name="Результат" sheetId="4" r:id="rId2"/>
    <sheet name="Кол-во" sheetId="16" r:id="rId3"/>
  </sheets>
  <definedNames>
    <definedName name="_xlnm._FilterDatabase" localSheetId="2" hidden="1">'Кол-во'!$D$1:$K$51</definedName>
  </definedNames>
  <calcPr calcId="162913"/>
</workbook>
</file>

<file path=xl/calcChain.xml><?xml version="1.0" encoding="utf-8"?>
<calcChain xmlns="http://schemas.openxmlformats.org/spreadsheetml/2006/main">
  <c r="J82" i="1" l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I82" i="1"/>
  <c r="E2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V12" i="1"/>
  <c r="V20" i="4" l="1"/>
  <c r="V19" i="4"/>
  <c r="V18" i="4"/>
  <c r="V17" i="4"/>
  <c r="V16" i="4"/>
  <c r="V15" i="4"/>
  <c r="V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V13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V12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V11" i="4"/>
  <c r="V68" i="1" l="1"/>
  <c r="V69" i="1"/>
  <c r="V70" i="1"/>
  <c r="V71" i="1"/>
  <c r="V67" i="1"/>
  <c r="V63" i="1"/>
  <c r="V64" i="1"/>
  <c r="V65" i="1"/>
  <c r="V62" i="1"/>
  <c r="V58" i="1"/>
  <c r="V59" i="1"/>
  <c r="V60" i="1"/>
  <c r="V57" i="1"/>
  <c r="V52" i="1"/>
  <c r="V53" i="1"/>
  <c r="V54" i="1"/>
  <c r="V55" i="1"/>
  <c r="V51" i="1"/>
  <c r="V47" i="1"/>
  <c r="V48" i="1"/>
  <c r="V49" i="1"/>
  <c r="V46" i="1"/>
  <c r="V41" i="1"/>
  <c r="V42" i="1"/>
  <c r="V43" i="1"/>
  <c r="V44" i="1"/>
  <c r="V40" i="1"/>
  <c r="V35" i="1"/>
  <c r="V36" i="1"/>
  <c r="V37" i="1"/>
  <c r="V38" i="1"/>
  <c r="V34" i="1"/>
  <c r="V28" i="1"/>
  <c r="V29" i="1"/>
  <c r="V30" i="1"/>
  <c r="V31" i="1"/>
  <c r="V32" i="1"/>
  <c r="V27" i="1"/>
  <c r="V21" i="1"/>
  <c r="V22" i="1"/>
  <c r="V23" i="1"/>
  <c r="V24" i="1"/>
  <c r="V25" i="1"/>
  <c r="V20" i="1"/>
  <c r="V13" i="1"/>
  <c r="V14" i="1"/>
  <c r="V15" i="1"/>
  <c r="V16" i="1"/>
  <c r="V17" i="1"/>
  <c r="V18" i="1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C20" i="4"/>
  <c r="C4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C19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C18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C17" i="4"/>
  <c r="C16" i="4"/>
  <c r="C15" i="4"/>
  <c r="C14" i="4"/>
  <c r="C13" i="4"/>
  <c r="C12" i="4"/>
  <c r="C11" i="4"/>
  <c r="E49" i="16" l="1"/>
  <c r="F49" i="16"/>
  <c r="G49" i="16"/>
  <c r="H49" i="16"/>
  <c r="I49" i="16"/>
  <c r="J49" i="16"/>
  <c r="K49" i="16"/>
  <c r="D49" i="16"/>
  <c r="L6" i="16" l="1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5" i="16"/>
  <c r="L49" i="16" l="1"/>
</calcChain>
</file>

<file path=xl/sharedStrings.xml><?xml version="1.0" encoding="utf-8"?>
<sst xmlns="http://schemas.openxmlformats.org/spreadsheetml/2006/main" count="448" uniqueCount="165">
  <si>
    <t>ОЦЕНКА РИСКОВ ОБЩЕОБРАЗОВАТЕЛЬНОЙ ОРГАНИЗАЦИИ (для администрации ОО)</t>
  </si>
  <si>
    <t>Общеобразовательное учреждение</t>
  </si>
  <si>
    <t>Сложные проблемы всегда имеют простые, легкие для понимания неправильные решения. (Закон Мэрфи)</t>
  </si>
  <si>
    <t>Дата заполнения</t>
  </si>
  <si>
    <t>Степень риска</t>
  </si>
  <si>
    <t>Баллы</t>
  </si>
  <si>
    <r>
      <rPr>
        <b/>
        <sz val="9"/>
        <color rgb="FF000000"/>
        <rFont val="Times New Roman"/>
        <family val="1"/>
        <charset val="204"/>
      </rPr>
      <t>Инструкция:</t>
    </r>
    <r>
      <rPr>
        <sz val="9"/>
        <color rgb="FF000000"/>
        <rFont val="Times New Roman"/>
        <family val="1"/>
        <charset val="204"/>
      </rPr>
      <t xml:space="preserve">
1. Заполняйте только зеленые ячейки, остальное заполнится автоматически
2. Введите номер школы, дату заполнения
3. Выберите столбец (директор, зам.директора, ФИО участник вносит по желанию)
4. Оцените риски со своей позиции (от 0 до 2 баллов)
5. Не удаляйте и не добавляйте стобцы, строки, ячейки
6. Оцените результат (сделайте определенные выводы)
7. Проверьте число участников в ячейке К12</t>
    </r>
  </si>
  <si>
    <t>Высокая</t>
  </si>
  <si>
    <t>2 балла</t>
  </si>
  <si>
    <t>Средняя</t>
  </si>
  <si>
    <t>Риск значителен для ОО, но не оказывает прямого воздействия на образовательный процесс в ОО ИЛИ риск незначительный, но косвенно влияющий на качество образования</t>
  </si>
  <si>
    <t>1 балл</t>
  </si>
  <si>
    <t>Низкая</t>
  </si>
  <si>
    <t>С учетом проведенных мониторингов, наблюдений риск минимален</t>
  </si>
  <si>
    <t>0 баллов</t>
  </si>
  <si>
    <t>№ п/п</t>
  </si>
  <si>
    <t>фактор риска</t>
  </si>
  <si>
    <t>Среднее</t>
  </si>
  <si>
    <t>Низкий уровень оснащения школы</t>
  </si>
  <si>
    <t>Учебные материалы</t>
  </si>
  <si>
    <t>Цифровое оборудование</t>
  </si>
  <si>
    <t>Качество интернет-соединения</t>
  </si>
  <si>
    <t>Дефициты оснащения, зданий и помещений</t>
  </si>
  <si>
    <t>Состояние классов и кабинетов</t>
  </si>
  <si>
    <t>Итого</t>
  </si>
  <si>
    <t>%</t>
  </si>
  <si>
    <t>Дефицит педагогических кадров</t>
  </si>
  <si>
    <t>Нехватка педагогов</t>
  </si>
  <si>
    <t>Нехватка психологов, логопедов, социальных педагогов</t>
  </si>
  <si>
    <t>Нехватка вспомогательного персонала</t>
  </si>
  <si>
    <t>Оценка педагогических компетенций учителей (недостаточный уровень)</t>
  </si>
  <si>
    <t>Недостаточная предметная и методическая компетентность педагогических работников</t>
  </si>
  <si>
    <t>Участие в системе обмена опытом (на разных уровнях)</t>
  </si>
  <si>
    <t>Использование современных педагогических технологий</t>
  </si>
  <si>
    <t>Доля родителей, недовольных преподаванием предметов</t>
  </si>
  <si>
    <t>Уверенность учителей в своей педагогической компетентности</t>
  </si>
  <si>
    <t>Высокая доля обучающихся с ОВЗ</t>
  </si>
  <si>
    <t>Доля обучающихся с ОВЗ (0 - менее 5%, 1- 5%-10%, 2- более 10%, но с учетом риска для конкретной школы)</t>
  </si>
  <si>
    <t>Доля учителей, испытывающих неуверенность при работе с обучающимися с ОВЗ</t>
  </si>
  <si>
    <t>Доля обучающихся, для которых русский язык не является родным или языком повседневного общения (по данным администрации ОО)</t>
  </si>
  <si>
    <t>Низкое качество преодоления языковых и культурных барьеров</t>
  </si>
  <si>
    <t>Доля обучающихся, для которых русский язык не является языком повседневного общения (по ответам обучающихся) (0- 0%, 1- менее 2%, 2- 2% и более, но с учетом риска для конкретной школы)</t>
  </si>
  <si>
    <t>Дополнительные занятия для обучающихся, для которых русский язык не является родным или языком повседневного общения (0- нет таких детей/занятия проводятся регулярно, 1- проводятся, но нерегулярно, 2- не проводятся)</t>
  </si>
  <si>
    <t>Оценка мотивации обучающихся учителями (по результатам наблюдения, анкетирования)</t>
  </si>
  <si>
    <t>Низкая учебная мотивация обучающихся</t>
  </si>
  <si>
    <t>Уровень мотивации обучающихся (по ответам обучающихся)</t>
  </si>
  <si>
    <t>Учет индивидуальных возможностей в учебном процессе (мониторинг)</t>
  </si>
  <si>
    <t>Пониженный уровень школьного благополучия</t>
  </si>
  <si>
    <t>Ситуации конфликтов и буллинга в школе (по ответам обучающихся)</t>
  </si>
  <si>
    <t>Отношения в педагогическом коллективе
 (по ответам учителей)</t>
  </si>
  <si>
    <t>Доля обучающихся, столкнувшихся с несправедливым отношением учителей к себе (0- нет;  1- 1-5%, 2- более 5%, но с учетом риска для школы)</t>
  </si>
  <si>
    <t>Низкий уровень дисциплины в классе</t>
  </si>
  <si>
    <t>Частота нарушения дисциплины
 (по ответам обучающихся)</t>
  </si>
  <si>
    <t>Оценка уровня дисциплины в школе
 (по ответам учителей)</t>
  </si>
  <si>
    <t>Высокая доля обучающихся с рисками учебной неуспешности</t>
  </si>
  <si>
    <t>Доля обучающихся с низким индексом ESCS*</t>
  </si>
  <si>
    <t>Доля обучающихся, которым учителя
 рекомендуют дополнительные занятия с целью ликвидации отставания от учебной программы (0- 0%, 1-1-10%, 2- более 10%)</t>
  </si>
  <si>
    <t>Низкий уровень вовлеченности родителей</t>
  </si>
  <si>
    <t>Степень незаинтересованности учебным процессом со стороны родителей</t>
  </si>
  <si>
    <t>Проявление родителями поддержки детей в учебе</t>
  </si>
  <si>
    <t>Доля родителей, регулярно посещающих
 родительские собрания</t>
  </si>
  <si>
    <t>ОЦЕНКА РИСКОВ ОБЩЕОБРАЗОВАТЕЛЬНОЙ ОРГАНИЗАЦИИ</t>
  </si>
  <si>
    <t>требуется принятие мер</t>
  </si>
  <si>
    <t xml:space="preserve">требуется дополнительная оценка ситуации </t>
  </si>
  <si>
    <t xml:space="preserve">возможна дополнительная оценка ситуации </t>
  </si>
  <si>
    <r>
      <rPr>
        <b/>
        <sz val="10"/>
        <color theme="1"/>
        <rFont val="Times New Roman"/>
        <family val="1"/>
        <charset val="204"/>
      </rPr>
      <t xml:space="preserve">Цель: </t>
    </r>
    <r>
      <rPr>
        <sz val="10"/>
        <color theme="1"/>
        <rFont val="Times New Roman"/>
        <family val="1"/>
        <charset val="204"/>
      </rPr>
      <t xml:space="preserve">самодиагностика рисков в ОО по ключевым показателям организации образовательного процесса
Результаты самодиагностики рекомендуем использовать для разработки программ развития, планирования работы с целью перехода ОО в эффективный режим функционирования (для ШНОР), для организации работы в рамках ШМО, для совершенствования образовательного процесса в ОУ
</t>
    </r>
  </si>
  <si>
    <t>Всего учителей</t>
  </si>
  <si>
    <t>№</t>
  </si>
  <si>
    <t>низкий</t>
  </si>
  <si>
    <t>СШ 40</t>
  </si>
  <si>
    <t>СШ 1</t>
  </si>
  <si>
    <t>средний</t>
  </si>
  <si>
    <t>ОО</t>
  </si>
  <si>
    <t>МБОУ "Гимназия №1 "</t>
  </si>
  <si>
    <t>МБОУ "СШ №1"</t>
  </si>
  <si>
    <t>Оценка рисков (директор, заместители)</t>
  </si>
  <si>
    <t>ФМИ</t>
  </si>
  <si>
    <t>Рус, литер.</t>
  </si>
  <si>
    <t>История, общ.</t>
  </si>
  <si>
    <t>ХБГ</t>
  </si>
  <si>
    <t>Иностр.яз.</t>
  </si>
  <si>
    <t>Искусство, технология, физ-ра, ОБЖ</t>
  </si>
  <si>
    <t>Всего</t>
  </si>
  <si>
    <t>МБОУ "СШ №2"</t>
  </si>
  <si>
    <t>МБОУ "СШ №3"</t>
  </si>
  <si>
    <t>МБОУ "Гимназия №4"</t>
  </si>
  <si>
    <t>МБОУ "СШ №5"</t>
  </si>
  <si>
    <t>МБОУ "СШ №6"</t>
  </si>
  <si>
    <t>МБОУ "СШ №7"</t>
  </si>
  <si>
    <t>МБОУ "СШ №8"</t>
  </si>
  <si>
    <t>МБОУ "СШ №9"</t>
  </si>
  <si>
    <t>МБОУ "СШ №10"</t>
  </si>
  <si>
    <t>МБОУ "СШ №11"</t>
  </si>
  <si>
    <t>МБОУ "СШ №12"</t>
  </si>
  <si>
    <t>МБОУ "СШ №13"</t>
  </si>
  <si>
    <t>МБОУ "СШ №14"</t>
  </si>
  <si>
    <t>МБОУ "СШ №15"</t>
  </si>
  <si>
    <t>МБОУ "СШ №16"</t>
  </si>
  <si>
    <t>МБОУ "СШ №17"</t>
  </si>
  <si>
    <t>МБОУ "СШ №18"</t>
  </si>
  <si>
    <t>МБОУ "СШ №19"</t>
  </si>
  <si>
    <t>МБОУ "Лицей №1"</t>
  </si>
  <si>
    <t>МБОУ "СШ №21"</t>
  </si>
  <si>
    <t>МБОУ "СШ №22"</t>
  </si>
  <si>
    <t>МБОУ "СШ №23"</t>
  </si>
  <si>
    <t>МБОУ "СШ №24"</t>
  </si>
  <si>
    <t>МБОУ "СШ №25"</t>
  </si>
  <si>
    <t>МБОУ "СШ №26"</t>
  </si>
  <si>
    <t>МБОУ "СШ №27"</t>
  </si>
  <si>
    <t>МБОУ "СШ №28"</t>
  </si>
  <si>
    <t>МБОУ "СШ №29"</t>
  </si>
  <si>
    <t>МБОУ "СШ №30"</t>
  </si>
  <si>
    <t>МБОУ "СШ №31"</t>
  </si>
  <si>
    <t>МБОУ "СШ №32"</t>
  </si>
  <si>
    <t>МБОУ "СШ №33"</t>
  </si>
  <si>
    <t>МБОУ "СШ №34"</t>
  </si>
  <si>
    <t>МБОУ "СШ №35"</t>
  </si>
  <si>
    <t>МБОУ "СШ №36"</t>
  </si>
  <si>
    <t>МБОУ "СШ №37"</t>
  </si>
  <si>
    <t>ШНОР</t>
  </si>
  <si>
    <t>МБОУ "СШ №38"</t>
  </si>
  <si>
    <t>Необ.Р</t>
  </si>
  <si>
    <t>ШНОР, Необ.Р</t>
  </si>
  <si>
    <t>МБОУ "СШ №39"</t>
  </si>
  <si>
    <t>МБОУ "СШ №40"</t>
  </si>
  <si>
    <t>МБОУ "О(с)Ш №1"</t>
  </si>
  <si>
    <t>МБОУ "О(с)Ш №2"</t>
  </si>
  <si>
    <t>УЧАСТИЕ ПЕДАГОГОВ В ОЦЕНКЕ РИСКОВ ОБЩЕОБРАЗОВАТЕЛЬНОЙ ОРГАНИЗАЦИИ (для администрации ОО) и АНКЕТИРОВАНИИ</t>
  </si>
  <si>
    <t>Дата</t>
  </si>
  <si>
    <t>20.04.2021-11.05.2022</t>
  </si>
  <si>
    <t xml:space="preserve">Количество участников </t>
  </si>
  <si>
    <t>СШ 5</t>
  </si>
  <si>
    <t>СШ 24</t>
  </si>
  <si>
    <t>СШ 25</t>
  </si>
  <si>
    <t>Гимн 1</t>
  </si>
  <si>
    <t>СШ 6</t>
  </si>
  <si>
    <t>СШ 13</t>
  </si>
  <si>
    <t>Нач. классы</t>
  </si>
  <si>
    <t>СШ 16</t>
  </si>
  <si>
    <t>ИТОГО</t>
  </si>
  <si>
    <t>СШ 21</t>
  </si>
  <si>
    <t>СШ 30</t>
  </si>
  <si>
    <t>СШ 2</t>
  </si>
  <si>
    <t>СШ 32</t>
  </si>
  <si>
    <t>СШ 33</t>
  </si>
  <si>
    <t>СШ 39</t>
  </si>
  <si>
    <t>О(с)Ш 2</t>
  </si>
  <si>
    <t>высокий</t>
  </si>
  <si>
    <t>Лицей 1</t>
  </si>
  <si>
    <t>Высокий риск</t>
  </si>
  <si>
    <t>Средний</t>
  </si>
  <si>
    <t>Низкий</t>
  </si>
  <si>
    <t>100-75%</t>
  </si>
  <si>
    <t>СРЕДНЕЕ</t>
  </si>
  <si>
    <t>40%&lt;=СРЕДНЕЕ&lt;75%</t>
  </si>
  <si>
    <t>0%&lt;=НИЗКИЙ&lt;40%</t>
  </si>
  <si>
    <t>Заключение:</t>
  </si>
  <si>
    <t>СШ 12</t>
  </si>
  <si>
    <r>
      <t xml:space="preserve">Цель: </t>
    </r>
    <r>
      <rPr>
        <sz val="10"/>
        <color theme="1"/>
        <rFont val="Times New Roman"/>
        <family val="1"/>
        <charset val="204"/>
      </rPr>
      <t xml:space="preserve">самодиагностика рисков в ОО по ключевым показателям организации образовательного процесса
Результаты самодиагностики рекомендуем использовать для разработки программ развития, планирования работы с целью перехода ОО в эффективный режим функционирования (для ШНОР), для организации работы в рамках ШМО, для совершенствования образовательного процесса в ОУ
</t>
    </r>
  </si>
  <si>
    <t>Рейтинг рисков:</t>
  </si>
  <si>
    <t>Высокий</t>
  </si>
  <si>
    <t>УРОВНИ/ОО</t>
  </si>
  <si>
    <t>Риск остро выражен в ОО  и  является причиной низкого качества образования в ОО</t>
  </si>
  <si>
    <t>Всего: 20 ОО</t>
  </si>
  <si>
    <r>
      <t xml:space="preserve">Анализируя ответы руководителей и заместителей ОО, участвующих в оценке рисков ОО,  делаем следующие выводы:
</t>
    </r>
    <r>
      <rPr>
        <b/>
        <sz val="10"/>
        <color theme="1"/>
        <rFont val="Arial"/>
        <family val="2"/>
        <charset val="204"/>
      </rPr>
      <t>Рейтинг по рискам:</t>
    </r>
    <r>
      <rPr>
        <sz val="10"/>
        <color theme="1"/>
        <rFont val="Arial"/>
        <family val="2"/>
        <charset val="204"/>
      </rPr>
      <t xml:space="preserve">
1. Низкий уровень оснащения школы (высокий - у 2 ОО, средний уровень риска у 10 из 20 ОО)
2. Высокая доля обучающихся с рисками учебной неуспешности (высокий уровень риска у МБОУ "О(с)Ш №2", МБОУ "СШ №9", МБОУ "СШ №10", средний уровень риска у 8 из 20 ОО)
3. Низкая учебная мотивация обучающихся (средний уровень риска у 9 из 20 ОО)
Низкий уровень вовлеченности родителей (средний уровень риска у 9 из 20 ОО).
</t>
    </r>
    <r>
      <rPr>
        <b/>
        <sz val="10"/>
        <color theme="1"/>
        <rFont val="Arial"/>
        <family val="2"/>
        <charset val="204"/>
      </rPr>
      <t>Больше всего рисков  выделено в следующих ОО:</t>
    </r>
    <r>
      <rPr>
        <sz val="10"/>
        <color theme="1"/>
        <rFont val="Arial"/>
        <family val="2"/>
        <charset val="204"/>
      </rPr>
      <t xml:space="preserve">
1. МБОУ "СШ №25" (7 критериев - средний уровень)
2. МБОУ "СШ №39" (7 критериев - средний уровень)
3. МБОУ "СШ №21" (6 критериев - средний уровень)
4. МБОУ "СШ №2" (5 критериев - средний уровень)
5. МБОУ "О(с)Ш №2" (4 критерия - 1 - высокий уровень, 3-средний уровень)
6.  МБОУ "СШ №13" (4 критерия - средний уровень)
     МБОУ "СШ №30" (4 критерия - средний уровень)
7. МБОУ "СШ №5" (3 критерия - средний уровень)
Участвующие в федеральном мониторинге МБОУ "СШ №9" и МБОУ "СШ №10", показали такие результаты:
МБОУ "СШ №9" (высокий уровень - 3 риска: по критериям 1, 3, 9; средний уровень - 5 рисков: по критериям 2,4.6.7,8).
МБОУ "СШ №10" (высокий уровень - 4 риска: по критериям 1, 2, 7,9; средний уровень - 3 рисков: по критериям 4, 5,10).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</si>
</sst>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1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202124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6A2"/>
        <bgColor rgb="FFC6E6A2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DE49A"/>
        <bgColor rgb="FFFDE49A"/>
      </patternFill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  <fill>
      <patternFill patternType="solid">
        <fgColor rgb="FFD9E6FC"/>
        <bgColor rgb="FFD9E6F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4" tint="0.79998168889431442"/>
        <bgColor rgb="FFD0E0E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rgb="FFC9E7A7"/>
        <bgColor rgb="FFFAD9D6"/>
      </patternFill>
    </fill>
    <fill>
      <patternFill patternType="solid">
        <fgColor rgb="FFC9E7A7"/>
        <bgColor rgb="FFC6E6A2"/>
      </patternFill>
    </fill>
    <fill>
      <patternFill patternType="solid">
        <fgColor theme="4" tint="0.79998168889431442"/>
        <bgColor rgb="FFFAD9D6"/>
      </patternFill>
    </fill>
    <fill>
      <patternFill patternType="solid">
        <fgColor theme="4" tint="0.79998168889431442"/>
        <bgColor rgb="FFF28E85"/>
      </patternFill>
    </fill>
    <fill>
      <patternFill patternType="solid">
        <fgColor theme="5" tint="0.79998168889431442"/>
        <bgColor rgb="FFC6E6A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D0E0E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rgb="FFF28E86"/>
      </patternFill>
    </fill>
    <fill>
      <patternFill patternType="solid">
        <fgColor theme="4" tint="0.79998168889431442"/>
        <bgColor rgb="FFFBD8D5"/>
      </patternFill>
    </fill>
    <fill>
      <patternFill patternType="solid">
        <fgColor rgb="FFC9E7A7"/>
        <bgColor rgb="FFFBD8D5"/>
      </patternFill>
    </fill>
    <fill>
      <patternFill patternType="solid">
        <fgColor rgb="FFFFFF00"/>
        <bgColor rgb="FFD9E6FC"/>
      </patternFill>
    </fill>
    <fill>
      <patternFill patternType="solid">
        <fgColor rgb="FFFFFF00"/>
        <bgColor rgb="FFD9EAD3"/>
      </patternFill>
    </fill>
    <fill>
      <patternFill patternType="solid">
        <fgColor rgb="FFFFFF00"/>
        <bgColor rgb="FFF28E86"/>
      </patternFill>
    </fill>
    <fill>
      <patternFill patternType="solid">
        <fgColor theme="6" tint="0.59999389629810485"/>
        <bgColor rgb="FFFDE49A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rgb="FFD9E6FC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5" fillId="0" borderId="0" applyFont="0" applyFill="0" applyBorder="0" applyAlignment="0" applyProtection="0"/>
    <xf numFmtId="0" fontId="15" fillId="0" borderId="8"/>
    <xf numFmtId="9" fontId="17" fillId="0" borderId="8" applyFont="0" applyFill="0" applyBorder="0" applyAlignment="0" applyProtection="0"/>
    <xf numFmtId="0" fontId="15" fillId="0" borderId="8"/>
    <xf numFmtId="0" fontId="15" fillId="0" borderId="8"/>
    <xf numFmtId="0" fontId="15" fillId="0" borderId="8"/>
  </cellStyleXfs>
  <cellXfs count="27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4" borderId="8" xfId="0" applyFont="1" applyFill="1" applyBorder="1"/>
    <xf numFmtId="0" fontId="3" fillId="4" borderId="8" xfId="0" applyFont="1" applyFill="1" applyBorder="1" applyAlignment="1">
      <alignment horizontal="left" vertical="top" wrapText="1"/>
    </xf>
    <xf numFmtId="14" fontId="4" fillId="4" borderId="8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vertical="top"/>
    </xf>
    <xf numFmtId="0" fontId="7" fillId="7" borderId="14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8" borderId="1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26" xfId="0" applyFont="1" applyFill="1" applyBorder="1" applyAlignment="1">
      <alignment horizontal="left" vertical="top"/>
    </xf>
    <xf numFmtId="0" fontId="4" fillId="8" borderId="1" xfId="0" applyFont="1" applyFill="1" applyBorder="1" applyAlignment="1">
      <alignment vertical="top"/>
    </xf>
    <xf numFmtId="0" fontId="4" fillId="8" borderId="1" xfId="0" applyFont="1" applyFill="1" applyBorder="1"/>
    <xf numFmtId="0" fontId="4" fillId="8" borderId="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8" fillId="0" borderId="2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0" xfId="0" applyFont="1" applyAlignment="1"/>
    <xf numFmtId="0" fontId="0" fillId="0" borderId="29" xfId="0" applyFont="1" applyBorder="1" applyAlignment="1">
      <alignment horizontal="center"/>
    </xf>
    <xf numFmtId="0" fontId="17" fillId="0" borderId="0" xfId="0" applyFont="1" applyAlignment="1"/>
    <xf numFmtId="0" fontId="0" fillId="0" borderId="29" xfId="0" applyFont="1" applyBorder="1" applyAlignment="1"/>
    <xf numFmtId="0" fontId="0" fillId="0" borderId="29" xfId="0" applyFont="1" applyBorder="1" applyAlignment="1">
      <alignment wrapText="1"/>
    </xf>
    <xf numFmtId="0" fontId="17" fillId="0" borderId="29" xfId="0" applyFont="1" applyBorder="1" applyAlignment="1"/>
    <xf numFmtId="0" fontId="17" fillId="0" borderId="29" xfId="0" applyFont="1" applyBorder="1" applyAlignment="1">
      <alignment wrapText="1"/>
    </xf>
    <xf numFmtId="0" fontId="19" fillId="0" borderId="29" xfId="0" applyFont="1" applyBorder="1" applyAlignment="1">
      <alignment vertical="top" wrapText="1"/>
    </xf>
    <xf numFmtId="0" fontId="0" fillId="0" borderId="8" xfId="0" applyFont="1" applyBorder="1" applyAlignment="1">
      <alignment wrapText="1"/>
    </xf>
    <xf numFmtId="0" fontId="20" fillId="0" borderId="0" xfId="0" applyFont="1" applyAlignment="1"/>
    <xf numFmtId="164" fontId="2" fillId="0" borderId="0" xfId="0" applyNumberFormat="1" applyFont="1" applyAlignment="1">
      <alignment horizontal="center"/>
    </xf>
    <xf numFmtId="164" fontId="1" fillId="4" borderId="8" xfId="0" applyNumberFormat="1" applyFont="1" applyFill="1" applyBorder="1"/>
    <xf numFmtId="164" fontId="1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0" fillId="0" borderId="0" xfId="0" applyNumberFormat="1" applyFont="1" applyAlignment="1"/>
    <xf numFmtId="164" fontId="4" fillId="4" borderId="8" xfId="0" applyNumberFormat="1" applyFont="1" applyFill="1" applyBorder="1" applyAlignment="1">
      <alignment horizontal="left" vertical="top"/>
    </xf>
    <xf numFmtId="0" fontId="0" fillId="0" borderId="0" xfId="0" applyFont="1" applyAlignment="1"/>
    <xf numFmtId="0" fontId="17" fillId="0" borderId="29" xfId="0" applyFont="1" applyBorder="1" applyAlignment="1">
      <alignment horizontal="center"/>
    </xf>
    <xf numFmtId="0" fontId="0" fillId="15" borderId="29" xfId="0" applyFont="1" applyFill="1" applyBorder="1" applyAlignment="1"/>
    <xf numFmtId="0" fontId="0" fillId="14" borderId="29" xfId="0" applyFont="1" applyFill="1" applyBorder="1" applyAlignment="1"/>
    <xf numFmtId="165" fontId="18" fillId="14" borderId="30" xfId="4" applyNumberFormat="1" applyFont="1" applyFill="1" applyBorder="1" applyAlignment="1">
      <alignment horizontal="center"/>
    </xf>
    <xf numFmtId="0" fontId="0" fillId="11" borderId="29" xfId="0" applyFont="1" applyFill="1" applyBorder="1" applyAlignment="1"/>
    <xf numFmtId="164" fontId="0" fillId="15" borderId="29" xfId="0" applyNumberFormat="1" applyFont="1" applyFill="1" applyBorder="1" applyAlignment="1"/>
    <xf numFmtId="164" fontId="0" fillId="14" borderId="29" xfId="0" applyNumberFormat="1" applyFont="1" applyFill="1" applyBorder="1" applyAlignment="1"/>
    <xf numFmtId="165" fontId="0" fillId="14" borderId="29" xfId="1" applyNumberFormat="1" applyFont="1" applyFill="1" applyBorder="1" applyAlignment="1"/>
    <xf numFmtId="164" fontId="21" fillId="10" borderId="1" xfId="0" applyNumberFormat="1" applyFont="1" applyFill="1" applyBorder="1" applyAlignment="1">
      <alignment horizontal="center" vertical="top" wrapText="1"/>
    </xf>
    <xf numFmtId="164" fontId="21" fillId="10" borderId="1" xfId="0" applyNumberFormat="1" applyFont="1" applyFill="1" applyBorder="1" applyAlignment="1">
      <alignment horizontal="center" vertical="top"/>
    </xf>
    <xf numFmtId="0" fontId="21" fillId="10" borderId="1" xfId="0" applyFont="1" applyFill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/>
    </xf>
    <xf numFmtId="0" fontId="22" fillId="0" borderId="29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0" fillId="10" borderId="29" xfId="0" applyFont="1" applyFill="1" applyBorder="1" applyAlignment="1"/>
    <xf numFmtId="0" fontId="17" fillId="10" borderId="29" xfId="0" applyFont="1" applyFill="1" applyBorder="1" applyAlignment="1"/>
    <xf numFmtId="165" fontId="0" fillId="14" borderId="29" xfId="0" applyNumberFormat="1" applyFont="1" applyFill="1" applyBorder="1" applyAlignment="1"/>
    <xf numFmtId="164" fontId="16" fillId="15" borderId="29" xfId="0" applyNumberFormat="1" applyFont="1" applyFill="1" applyBorder="1" applyAlignment="1">
      <alignment horizontal="center"/>
    </xf>
    <xf numFmtId="164" fontId="16" fillId="13" borderId="29" xfId="0" applyNumberFormat="1" applyFont="1" applyFill="1" applyBorder="1" applyAlignment="1">
      <alignment horizontal="center"/>
    </xf>
    <xf numFmtId="0" fontId="18" fillId="14" borderId="29" xfId="0" applyFont="1" applyFill="1" applyBorder="1" applyAlignment="1">
      <alignment horizontal="center"/>
    </xf>
    <xf numFmtId="165" fontId="16" fillId="13" borderId="29" xfId="0" applyNumberFormat="1" applyFont="1" applyFill="1" applyBorder="1" applyAlignment="1">
      <alignment horizontal="center"/>
    </xf>
    <xf numFmtId="165" fontId="18" fillId="14" borderId="29" xfId="0" applyNumberFormat="1" applyFont="1" applyFill="1" applyBorder="1" applyAlignment="1">
      <alignment horizontal="center"/>
    </xf>
    <xf numFmtId="2" fontId="16" fillId="13" borderId="29" xfId="0" applyNumberFormat="1" applyFont="1" applyFill="1" applyBorder="1" applyAlignment="1">
      <alignment horizontal="center"/>
    </xf>
    <xf numFmtId="164" fontId="16" fillId="14" borderId="29" xfId="0" applyNumberFormat="1" applyFont="1" applyFill="1" applyBorder="1" applyAlignment="1">
      <alignment horizontal="center"/>
    </xf>
    <xf numFmtId="165" fontId="16" fillId="12" borderId="29" xfId="0" applyNumberFormat="1" applyFont="1" applyFill="1" applyBorder="1" applyAlignment="1">
      <alignment horizontal="center"/>
    </xf>
    <xf numFmtId="0" fontId="5" fillId="0" borderId="8" xfId="0" applyFont="1" applyBorder="1"/>
    <xf numFmtId="164" fontId="24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164" fontId="25" fillId="2" borderId="23" xfId="0" applyNumberFormat="1" applyFont="1" applyFill="1" applyBorder="1" applyAlignment="1">
      <alignment horizontal="center"/>
    </xf>
    <xf numFmtId="164" fontId="25" fillId="15" borderId="30" xfId="4" applyNumberFormat="1" applyFont="1" applyFill="1" applyBorder="1" applyAlignment="1">
      <alignment horizontal="center"/>
    </xf>
    <xf numFmtId="164" fontId="25" fillId="16" borderId="29" xfId="0" applyNumberFormat="1" applyFont="1" applyFill="1" applyBorder="1" applyAlignment="1">
      <alignment horizontal="center"/>
    </xf>
    <xf numFmtId="164" fontId="23" fillId="15" borderId="29" xfId="0" applyNumberFormat="1" applyFont="1" applyFill="1" applyBorder="1" applyAlignment="1">
      <alignment horizontal="center"/>
    </xf>
    <xf numFmtId="164" fontId="23" fillId="15" borderId="29" xfId="0" applyNumberFormat="1" applyFont="1" applyFill="1" applyBorder="1" applyAlignment="1"/>
    <xf numFmtId="164" fontId="23" fillId="9" borderId="29" xfId="0" applyNumberFormat="1" applyFont="1" applyFill="1" applyBorder="1" applyAlignment="1">
      <alignment horizontal="center"/>
    </xf>
    <xf numFmtId="164" fontId="25" fillId="9" borderId="30" xfId="4" applyNumberFormat="1" applyFont="1" applyFill="1" applyBorder="1" applyAlignment="1">
      <alignment horizontal="center"/>
    </xf>
    <xf numFmtId="164" fontId="23" fillId="9" borderId="29" xfId="0" applyNumberFormat="1" applyFont="1" applyFill="1" applyBorder="1" applyAlignment="1"/>
    <xf numFmtId="164" fontId="24" fillId="8" borderId="1" xfId="0" applyNumberFormat="1" applyFont="1" applyFill="1" applyBorder="1" applyAlignment="1">
      <alignment horizontal="center"/>
    </xf>
    <xf numFmtId="164" fontId="25" fillId="8" borderId="1" xfId="0" applyNumberFormat="1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164" fontId="25" fillId="8" borderId="23" xfId="0" applyNumberFormat="1" applyFont="1" applyFill="1" applyBorder="1" applyAlignment="1">
      <alignment horizontal="center"/>
    </xf>
    <xf numFmtId="2" fontId="25" fillId="8" borderId="1" xfId="0" applyNumberFormat="1" applyFont="1" applyFill="1" applyBorder="1" applyAlignment="1">
      <alignment horizontal="center"/>
    </xf>
    <xf numFmtId="164" fontId="25" fillId="14" borderId="30" xfId="4" applyNumberFormat="1" applyFont="1" applyFill="1" applyBorder="1" applyAlignment="1">
      <alignment horizontal="center"/>
    </xf>
    <xf numFmtId="164" fontId="25" fillId="18" borderId="29" xfId="0" applyNumberFormat="1" applyFont="1" applyFill="1" applyBorder="1" applyAlignment="1">
      <alignment horizontal="center"/>
    </xf>
    <xf numFmtId="164" fontId="23" fillId="14" borderId="29" xfId="0" applyNumberFormat="1" applyFont="1" applyFill="1" applyBorder="1" applyAlignment="1">
      <alignment horizontal="center"/>
    </xf>
    <xf numFmtId="0" fontId="23" fillId="14" borderId="29" xfId="0" applyFont="1" applyFill="1" applyBorder="1" applyAlignment="1"/>
    <xf numFmtId="164" fontId="23" fillId="14" borderId="29" xfId="0" applyNumberFormat="1" applyFont="1" applyFill="1" applyBorder="1" applyAlignment="1"/>
    <xf numFmtId="165" fontId="25" fillId="8" borderId="1" xfId="1" applyNumberFormat="1" applyFont="1" applyFill="1" applyBorder="1" applyAlignment="1">
      <alignment horizontal="center"/>
    </xf>
    <xf numFmtId="165" fontId="25" fillId="8" borderId="23" xfId="1" applyNumberFormat="1" applyFont="1" applyFill="1" applyBorder="1" applyAlignment="1">
      <alignment horizontal="center"/>
    </xf>
    <xf numFmtId="165" fontId="25" fillId="12" borderId="30" xfId="1" applyNumberFormat="1" applyFont="1" applyFill="1" applyBorder="1" applyAlignment="1">
      <alignment horizontal="center"/>
    </xf>
    <xf numFmtId="165" fontId="25" fillId="18" borderId="29" xfId="1" applyNumberFormat="1" applyFont="1" applyFill="1" applyBorder="1" applyAlignment="1">
      <alignment horizontal="center"/>
    </xf>
    <xf numFmtId="165" fontId="23" fillId="14" borderId="29" xfId="1" applyNumberFormat="1" applyFont="1" applyFill="1" applyBorder="1" applyAlignment="1">
      <alignment horizontal="center"/>
    </xf>
    <xf numFmtId="165" fontId="23" fillId="14" borderId="29" xfId="1" applyNumberFormat="1" applyFont="1" applyFill="1" applyBorder="1" applyAlignment="1"/>
    <xf numFmtId="165" fontId="25" fillId="8" borderId="1" xfId="0" applyNumberFormat="1" applyFont="1" applyFill="1" applyBorder="1" applyAlignment="1">
      <alignment horizontal="center"/>
    </xf>
    <xf numFmtId="165" fontId="25" fillId="8" borderId="23" xfId="0" applyNumberFormat="1" applyFont="1" applyFill="1" applyBorder="1" applyAlignment="1">
      <alignment horizontal="center"/>
    </xf>
    <xf numFmtId="165" fontId="25" fillId="19" borderId="29" xfId="0" applyNumberFormat="1" applyFont="1" applyFill="1" applyBorder="1" applyAlignment="1">
      <alignment horizontal="center"/>
    </xf>
    <xf numFmtId="0" fontId="23" fillId="26" borderId="18" xfId="0" applyFont="1" applyFill="1" applyBorder="1" applyAlignment="1">
      <alignment horizontal="center"/>
    </xf>
    <xf numFmtId="0" fontId="23" fillId="14" borderId="29" xfId="0" applyFont="1" applyFill="1" applyBorder="1" applyAlignment="1">
      <alignment horizontal="center"/>
    </xf>
    <xf numFmtId="164" fontId="23" fillId="28" borderId="18" xfId="0" applyNumberFormat="1" applyFont="1" applyFill="1" applyBorder="1" applyAlignment="1">
      <alignment horizontal="center"/>
    </xf>
    <xf numFmtId="164" fontId="25" fillId="13" borderId="30" xfId="4" applyNumberFormat="1" applyFont="1" applyFill="1" applyBorder="1" applyAlignment="1">
      <alignment horizontal="center"/>
    </xf>
    <xf numFmtId="164" fontId="23" fillId="27" borderId="18" xfId="0" applyNumberFormat="1" applyFont="1" applyFill="1" applyBorder="1" applyAlignment="1">
      <alignment horizontal="center"/>
    </xf>
    <xf numFmtId="165" fontId="25" fillId="13" borderId="30" xfId="4" applyNumberFormat="1" applyFont="1" applyFill="1" applyBorder="1" applyAlignment="1">
      <alignment horizontal="center"/>
    </xf>
    <xf numFmtId="165" fontId="25" fillId="18" borderId="29" xfId="0" applyNumberFormat="1" applyFont="1" applyFill="1" applyBorder="1" applyAlignment="1">
      <alignment horizontal="center"/>
    </xf>
    <xf numFmtId="165" fontId="23" fillId="27" borderId="18" xfId="0" applyNumberFormat="1" applyFont="1" applyFill="1" applyBorder="1" applyAlignment="1">
      <alignment horizontal="center"/>
    </xf>
    <xf numFmtId="165" fontId="23" fillId="14" borderId="29" xfId="0" applyNumberFormat="1" applyFont="1" applyFill="1" applyBorder="1" applyAlignment="1">
      <alignment horizontal="center"/>
    </xf>
    <xf numFmtId="164" fontId="18" fillId="8" borderId="1" xfId="0" applyNumberFormat="1" applyFont="1" applyFill="1" applyBorder="1" applyAlignment="1">
      <alignment horizontal="center"/>
    </xf>
    <xf numFmtId="165" fontId="18" fillId="8" borderId="1" xfId="0" applyNumberFormat="1" applyFont="1" applyFill="1" applyBorder="1" applyAlignment="1">
      <alignment horizontal="center"/>
    </xf>
    <xf numFmtId="165" fontId="18" fillId="8" borderId="23" xfId="0" applyNumberFormat="1" applyFont="1" applyFill="1" applyBorder="1" applyAlignment="1">
      <alignment horizontal="center"/>
    </xf>
    <xf numFmtId="165" fontId="18" fillId="19" borderId="29" xfId="0" applyNumberFormat="1" applyFont="1" applyFill="1" applyBorder="1" applyAlignment="1">
      <alignment horizontal="center"/>
    </xf>
    <xf numFmtId="0" fontId="18" fillId="26" borderId="18" xfId="0" applyFont="1" applyFill="1" applyBorder="1" applyAlignment="1">
      <alignment horizontal="center"/>
    </xf>
    <xf numFmtId="164" fontId="25" fillId="17" borderId="1" xfId="0" applyNumberFormat="1" applyFont="1" applyFill="1" applyBorder="1" applyAlignment="1">
      <alignment horizontal="center"/>
    </xf>
    <xf numFmtId="164" fontId="25" fillId="20" borderId="23" xfId="0" applyNumberFormat="1" applyFont="1" applyFill="1" applyBorder="1" applyAlignment="1">
      <alignment horizontal="center"/>
    </xf>
    <xf numFmtId="2" fontId="25" fillId="13" borderId="30" xfId="4" applyNumberFormat="1" applyFont="1" applyFill="1" applyBorder="1" applyAlignment="1">
      <alignment horizontal="center"/>
    </xf>
    <xf numFmtId="2" fontId="25" fillId="18" borderId="29" xfId="0" applyNumberFormat="1" applyFont="1" applyFill="1" applyBorder="1" applyAlignment="1">
      <alignment horizontal="center"/>
    </xf>
    <xf numFmtId="2" fontId="23" fillId="27" borderId="18" xfId="0" applyNumberFormat="1" applyFont="1" applyFill="1" applyBorder="1" applyAlignment="1">
      <alignment horizontal="center"/>
    </xf>
    <xf numFmtId="2" fontId="25" fillId="2" borderId="23" xfId="0" applyNumberFormat="1" applyFont="1" applyFill="1" applyBorder="1" applyAlignment="1">
      <alignment horizontal="center"/>
    </xf>
    <xf numFmtId="2" fontId="23" fillId="15" borderId="29" xfId="0" applyNumberFormat="1" applyFont="1" applyFill="1" applyBorder="1" applyAlignment="1"/>
    <xf numFmtId="2" fontId="25" fillId="8" borderId="23" xfId="0" applyNumberFormat="1" applyFont="1" applyFill="1" applyBorder="1" applyAlignment="1">
      <alignment horizontal="center"/>
    </xf>
    <xf numFmtId="2" fontId="23" fillId="14" borderId="29" xfId="0" applyNumberFormat="1" applyFont="1" applyFill="1" applyBorder="1" applyAlignment="1"/>
    <xf numFmtId="165" fontId="25" fillId="13" borderId="30" xfId="1" applyNumberFormat="1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8" borderId="23" xfId="0" applyFont="1" applyFill="1" applyBorder="1" applyAlignment="1">
      <alignment horizontal="center"/>
    </xf>
    <xf numFmtId="0" fontId="18" fillId="19" borderId="29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  <xf numFmtId="164" fontId="23" fillId="0" borderId="0" xfId="0" applyNumberFormat="1" applyFont="1" applyAlignment="1"/>
    <xf numFmtId="0" fontId="23" fillId="0" borderId="0" xfId="0" applyFont="1" applyAlignment="1"/>
    <xf numFmtId="0" fontId="23" fillId="0" borderId="0" xfId="0" applyFont="1"/>
    <xf numFmtId="164" fontId="25" fillId="29" borderId="1" xfId="0" applyNumberFormat="1" applyFont="1" applyFill="1" applyBorder="1" applyAlignment="1">
      <alignment horizontal="center"/>
    </xf>
    <xf numFmtId="165" fontId="25" fillId="29" borderId="23" xfId="0" applyNumberFormat="1" applyFont="1" applyFill="1" applyBorder="1" applyAlignment="1">
      <alignment horizontal="center"/>
    </xf>
    <xf numFmtId="165" fontId="25" fillId="29" borderId="1" xfId="0" applyNumberFormat="1" applyFont="1" applyFill="1" applyBorder="1" applyAlignment="1">
      <alignment horizontal="center"/>
    </xf>
    <xf numFmtId="165" fontId="25" fillId="30" borderId="30" xfId="4" applyNumberFormat="1" applyFont="1" applyFill="1" applyBorder="1" applyAlignment="1">
      <alignment horizontal="center"/>
    </xf>
    <xf numFmtId="0" fontId="23" fillId="22" borderId="29" xfId="0" applyFont="1" applyFill="1" applyBorder="1" applyAlignment="1"/>
    <xf numFmtId="0" fontId="23" fillId="22" borderId="29" xfId="0" applyFont="1" applyFill="1" applyBorder="1" applyAlignment="1">
      <alignment horizontal="center"/>
    </xf>
    <xf numFmtId="164" fontId="18" fillId="29" borderId="1" xfId="0" applyNumberFormat="1" applyFont="1" applyFill="1" applyBorder="1" applyAlignment="1">
      <alignment horizontal="center"/>
    </xf>
    <xf numFmtId="165" fontId="18" fillId="29" borderId="1" xfId="0" applyNumberFormat="1" applyFont="1" applyFill="1" applyBorder="1" applyAlignment="1">
      <alignment horizontal="center"/>
    </xf>
    <xf numFmtId="165" fontId="18" fillId="22" borderId="30" xfId="4" applyNumberFormat="1" applyFont="1" applyFill="1" applyBorder="1" applyAlignment="1">
      <alignment horizontal="center"/>
    </xf>
    <xf numFmtId="0" fontId="18" fillId="31" borderId="18" xfId="0" applyFont="1" applyFill="1" applyBorder="1" applyAlignment="1">
      <alignment horizontal="center"/>
    </xf>
    <xf numFmtId="165" fontId="18" fillId="29" borderId="23" xfId="0" applyNumberFormat="1" applyFont="1" applyFill="1" applyBorder="1" applyAlignment="1">
      <alignment horizontal="center"/>
    </xf>
    <xf numFmtId="0" fontId="18" fillId="29" borderId="23" xfId="0" applyFont="1" applyFill="1" applyBorder="1" applyAlignment="1">
      <alignment horizontal="center"/>
    </xf>
    <xf numFmtId="0" fontId="18" fillId="22" borderId="30" xfId="4" applyFont="1" applyFill="1" applyBorder="1" applyAlignment="1">
      <alignment horizontal="center"/>
    </xf>
    <xf numFmtId="0" fontId="18" fillId="29" borderId="1" xfId="0" applyFont="1" applyFill="1" applyBorder="1" applyAlignment="1">
      <alignment horizontal="center"/>
    </xf>
    <xf numFmtId="0" fontId="0" fillId="22" borderId="29" xfId="0" applyFont="1" applyFill="1" applyBorder="1" applyAlignment="1"/>
    <xf numFmtId="0" fontId="0" fillId="25" borderId="29" xfId="0" applyFont="1" applyFill="1" applyBorder="1" applyAlignment="1"/>
    <xf numFmtId="0" fontId="17" fillId="22" borderId="29" xfId="0" applyFont="1" applyFill="1" applyBorder="1" applyAlignment="1"/>
    <xf numFmtId="164" fontId="23" fillId="28" borderId="21" xfId="0" applyNumberFormat="1" applyFont="1" applyFill="1" applyBorder="1" applyAlignment="1">
      <alignment horizontal="center"/>
    </xf>
    <xf numFmtId="0" fontId="13" fillId="8" borderId="23" xfId="0" applyFont="1" applyFill="1" applyBorder="1" applyAlignment="1">
      <alignment vertical="top" wrapText="1"/>
    </xf>
    <xf numFmtId="0" fontId="8" fillId="8" borderId="12" xfId="0" applyFont="1" applyFill="1" applyBorder="1" applyAlignment="1">
      <alignment vertical="top" wrapText="1"/>
    </xf>
    <xf numFmtId="0" fontId="8" fillId="8" borderId="27" xfId="0" applyFont="1" applyFill="1" applyBorder="1" applyAlignment="1">
      <alignment vertical="top" wrapText="1"/>
    </xf>
    <xf numFmtId="0" fontId="8" fillId="8" borderId="23" xfId="0" applyFont="1" applyFill="1" applyBorder="1" applyAlignment="1">
      <alignment vertical="top" wrapText="1"/>
    </xf>
    <xf numFmtId="164" fontId="21" fillId="10" borderId="29" xfId="0" applyNumberFormat="1" applyFont="1" applyFill="1" applyBorder="1" applyAlignment="1">
      <alignment horizontal="center" vertical="top" wrapText="1"/>
    </xf>
    <xf numFmtId="164" fontId="21" fillId="10" borderId="29" xfId="0" applyNumberFormat="1" applyFont="1" applyFill="1" applyBorder="1" applyAlignment="1">
      <alignment horizontal="center" vertical="top"/>
    </xf>
    <xf numFmtId="165" fontId="4" fillId="21" borderId="29" xfId="0" applyNumberFormat="1" applyFont="1" applyFill="1" applyBorder="1" applyAlignment="1">
      <alignment horizontal="center" vertical="top"/>
    </xf>
    <xf numFmtId="0" fontId="4" fillId="21" borderId="29" xfId="0" applyFont="1" applyFill="1" applyBorder="1" applyAlignment="1">
      <alignment horizontal="center" vertical="top"/>
    </xf>
    <xf numFmtId="0" fontId="11" fillId="6" borderId="23" xfId="0" applyFont="1" applyFill="1" applyBorder="1" applyAlignment="1">
      <alignment vertical="top"/>
    </xf>
    <xf numFmtId="0" fontId="11" fillId="32" borderId="23" xfId="0" applyFont="1" applyFill="1" applyBorder="1" applyAlignment="1">
      <alignment vertical="top"/>
    </xf>
    <xf numFmtId="0" fontId="12" fillId="32" borderId="29" xfId="0" applyFont="1" applyFill="1" applyBorder="1" applyAlignment="1">
      <alignment vertical="top"/>
    </xf>
    <xf numFmtId="0" fontId="5" fillId="11" borderId="29" xfId="0" applyFont="1" applyFill="1" applyBorder="1" applyAlignment="1"/>
    <xf numFmtId="0" fontId="4" fillId="11" borderId="29" xfId="0" applyFont="1" applyFill="1" applyBorder="1"/>
    <xf numFmtId="0" fontId="1" fillId="11" borderId="29" xfId="0" applyFont="1" applyFill="1" applyBorder="1"/>
    <xf numFmtId="0" fontId="11" fillId="23" borderId="23" xfId="0" applyFont="1" applyFill="1" applyBorder="1" applyAlignment="1">
      <alignment vertical="top"/>
    </xf>
    <xf numFmtId="0" fontId="12" fillId="23" borderId="29" xfId="0" applyFont="1" applyFill="1" applyBorder="1" applyAlignment="1">
      <alignment vertical="top"/>
    </xf>
    <xf numFmtId="0" fontId="5" fillId="24" borderId="29" xfId="0" applyFont="1" applyFill="1" applyBorder="1" applyAlignment="1"/>
    <xf numFmtId="0" fontId="4" fillId="24" borderId="29" xfId="0" applyFont="1" applyFill="1" applyBorder="1"/>
    <xf numFmtId="0" fontId="1" fillId="24" borderId="29" xfId="0" applyFont="1" applyFill="1" applyBorder="1"/>
    <xf numFmtId="0" fontId="0" fillId="0" borderId="8" xfId="0" applyFont="1" applyBorder="1" applyAlignment="1"/>
    <xf numFmtId="0" fontId="1" fillId="0" borderId="8" xfId="0" applyFont="1" applyFill="1" applyBorder="1"/>
    <xf numFmtId="0" fontId="0" fillId="0" borderId="8" xfId="0" applyFont="1" applyFill="1" applyBorder="1"/>
    <xf numFmtId="0" fontId="12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/>
    <xf numFmtId="0" fontId="3" fillId="0" borderId="23" xfId="0" applyFont="1" applyBorder="1" applyAlignment="1">
      <alignment horizontal="left" vertical="top" wrapText="1"/>
    </xf>
    <xf numFmtId="165" fontId="4" fillId="25" borderId="29" xfId="0" applyNumberFormat="1" applyFont="1" applyFill="1" applyBorder="1" applyAlignment="1">
      <alignment horizontal="center" vertical="top"/>
    </xf>
    <xf numFmtId="0" fontId="4" fillId="22" borderId="29" xfId="0" applyFont="1" applyFill="1" applyBorder="1" applyAlignment="1">
      <alignment horizontal="center" vertical="top"/>
    </xf>
    <xf numFmtId="165" fontId="4" fillId="22" borderId="29" xfId="0" applyNumberFormat="1" applyFont="1" applyFill="1" applyBorder="1" applyAlignment="1">
      <alignment horizontal="center" vertical="top"/>
    </xf>
    <xf numFmtId="164" fontId="17" fillId="0" borderId="29" xfId="0" applyNumberFormat="1" applyFont="1" applyBorder="1" applyAlignment="1"/>
    <xf numFmtId="165" fontId="17" fillId="0" borderId="29" xfId="1" applyNumberFormat="1" applyFont="1" applyBorder="1" applyAlignment="1"/>
    <xf numFmtId="165" fontId="17" fillId="0" borderId="32" xfId="1" applyNumberFormat="1" applyFont="1" applyBorder="1" applyAlignment="1"/>
    <xf numFmtId="164" fontId="17" fillId="0" borderId="33" xfId="0" applyNumberFormat="1" applyFont="1" applyBorder="1" applyAlignment="1"/>
    <xf numFmtId="165" fontId="17" fillId="0" borderId="34" xfId="1" applyNumberFormat="1" applyFont="1" applyBorder="1" applyAlignment="1"/>
    <xf numFmtId="0" fontId="27" fillId="0" borderId="29" xfId="0" applyFont="1" applyBorder="1" applyAlignment="1">
      <alignment wrapText="1"/>
    </xf>
    <xf numFmtId="164" fontId="0" fillId="0" borderId="29" xfId="0" applyNumberFormat="1" applyFont="1" applyBorder="1" applyAlignment="1"/>
    <xf numFmtId="0" fontId="16" fillId="0" borderId="29" xfId="0" applyFont="1" applyBorder="1" applyAlignment="1">
      <alignment wrapText="1"/>
    </xf>
    <xf numFmtId="0" fontId="0" fillId="21" borderId="8" xfId="0" applyFont="1" applyFill="1" applyBorder="1" applyAlignment="1"/>
    <xf numFmtId="0" fontId="0" fillId="21" borderId="8" xfId="0" applyFont="1" applyFill="1" applyBorder="1"/>
    <xf numFmtId="165" fontId="4" fillId="21" borderId="8" xfId="0" applyNumberFormat="1" applyFont="1" applyFill="1" applyBorder="1" applyAlignment="1">
      <alignment horizontal="center" vertical="top"/>
    </xf>
    <xf numFmtId="0" fontId="4" fillId="21" borderId="8" xfId="0" applyFont="1" applyFill="1" applyBorder="1" applyAlignment="1">
      <alignment horizontal="center" vertical="top"/>
    </xf>
    <xf numFmtId="0" fontId="0" fillId="0" borderId="0" xfId="0" applyFont="1" applyAlignment="1"/>
    <xf numFmtId="0" fontId="5" fillId="0" borderId="21" xfId="0" applyFont="1" applyBorder="1"/>
    <xf numFmtId="0" fontId="17" fillId="34" borderId="29" xfId="0" applyFont="1" applyFill="1" applyBorder="1" applyAlignment="1">
      <alignment wrapText="1"/>
    </xf>
    <xf numFmtId="0" fontId="17" fillId="34" borderId="29" xfId="0" applyFont="1" applyFill="1" applyBorder="1" applyAlignment="1"/>
    <xf numFmtId="164" fontId="21" fillId="33" borderId="29" xfId="0" applyNumberFormat="1" applyFont="1" applyFill="1" applyBorder="1" applyAlignment="1">
      <alignment horizontal="center" vertical="top"/>
    </xf>
    <xf numFmtId="0" fontId="21" fillId="33" borderId="29" xfId="0" applyFont="1" applyFill="1" applyBorder="1" applyAlignment="1">
      <alignment horizontal="center" vertical="top"/>
    </xf>
    <xf numFmtId="0" fontId="5" fillId="0" borderId="24" xfId="0" applyFont="1" applyBorder="1"/>
    <xf numFmtId="164" fontId="17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/>
    <xf numFmtId="165" fontId="25" fillId="21" borderId="29" xfId="0" applyNumberFormat="1" applyFont="1" applyFill="1" applyBorder="1" applyAlignment="1">
      <alignment horizontal="center" vertical="top"/>
    </xf>
    <xf numFmtId="0" fontId="25" fillId="21" borderId="29" xfId="0" applyFont="1" applyFill="1" applyBorder="1" applyAlignment="1">
      <alignment horizontal="center" vertical="top"/>
    </xf>
    <xf numFmtId="165" fontId="25" fillId="35" borderId="1" xfId="1" applyNumberFormat="1" applyFont="1" applyFill="1" applyBorder="1" applyAlignment="1">
      <alignment horizontal="center"/>
    </xf>
    <xf numFmtId="164" fontId="18" fillId="35" borderId="1" xfId="0" applyNumberFormat="1" applyFont="1" applyFill="1" applyBorder="1" applyAlignment="1">
      <alignment horizontal="center"/>
    </xf>
    <xf numFmtId="0" fontId="17" fillId="11" borderId="29" xfId="0" applyFont="1" applyFill="1" applyBorder="1" applyAlignment="1"/>
    <xf numFmtId="0" fontId="16" fillId="22" borderId="0" xfId="0" applyFont="1" applyFill="1" applyAlignment="1">
      <alignment wrapText="1"/>
    </xf>
    <xf numFmtId="0" fontId="10" fillId="0" borderId="29" xfId="0" applyFont="1" applyBorder="1" applyAlignment="1">
      <alignment wrapText="1"/>
    </xf>
    <xf numFmtId="164" fontId="17" fillId="25" borderId="29" xfId="0" applyNumberFormat="1" applyFont="1" applyFill="1" applyBorder="1" applyAlignment="1"/>
    <xf numFmtId="164" fontId="17" fillId="22" borderId="29" xfId="0" applyNumberFormat="1" applyFont="1" applyFill="1" applyBorder="1" applyAlignment="1"/>
    <xf numFmtId="164" fontId="17" fillId="14" borderId="29" xfId="0" applyNumberFormat="1" applyFont="1" applyFill="1" applyBorder="1" applyAlignment="1"/>
    <xf numFmtId="0" fontId="16" fillId="0" borderId="8" xfId="0" applyFont="1" applyBorder="1" applyAlignment="1">
      <alignment wrapText="1"/>
    </xf>
    <xf numFmtId="0" fontId="0" fillId="0" borderId="29" xfId="0" applyNumberFormat="1" applyFont="1" applyBorder="1" applyAlignment="1">
      <alignment horizontal="center" vertical="center"/>
    </xf>
    <xf numFmtId="0" fontId="0" fillId="22" borderId="29" xfId="0" applyNumberFormat="1" applyFont="1" applyFill="1" applyBorder="1" applyAlignment="1">
      <alignment horizontal="center" vertical="center"/>
    </xf>
    <xf numFmtId="0" fontId="0" fillId="25" borderId="29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wrapText="1"/>
    </xf>
    <xf numFmtId="0" fontId="16" fillId="0" borderId="0" xfId="0" applyFont="1" applyAlignment="1">
      <alignment vertical="top" wrapText="1"/>
    </xf>
    <xf numFmtId="0" fontId="22" fillId="36" borderId="29" xfId="0" applyFont="1" applyFill="1" applyBorder="1" applyAlignment="1">
      <alignment horizontal="center" vertical="top" wrapText="1"/>
    </xf>
    <xf numFmtId="0" fontId="22" fillId="36" borderId="29" xfId="0" applyFont="1" applyFill="1" applyBorder="1" applyAlignment="1">
      <alignment horizontal="center" vertical="top"/>
    </xf>
    <xf numFmtId="0" fontId="0" fillId="0" borderId="29" xfId="0" applyFont="1" applyBorder="1"/>
    <xf numFmtId="0" fontId="0" fillId="15" borderId="0" xfId="0" applyFont="1" applyFill="1" applyAlignment="1"/>
    <xf numFmtId="0" fontId="0" fillId="0" borderId="8" xfId="0" applyFont="1" applyBorder="1"/>
    <xf numFmtId="164" fontId="17" fillId="0" borderId="30" xfId="0" applyNumberFormat="1" applyFont="1" applyBorder="1" applyAlignment="1">
      <alignment horizontal="center"/>
    </xf>
    <xf numFmtId="164" fontId="17" fillId="0" borderId="3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/>
    <xf numFmtId="0" fontId="4" fillId="2" borderId="2" xfId="0" applyFont="1" applyFill="1" applyBorder="1" applyAlignment="1">
      <alignment horizontal="left" vertical="top"/>
    </xf>
    <xf numFmtId="0" fontId="5" fillId="0" borderId="3" xfId="0" applyFont="1" applyBorder="1"/>
    <xf numFmtId="0" fontId="5" fillId="0" borderId="4" xfId="0" applyFont="1" applyBorder="1"/>
    <xf numFmtId="0" fontId="29" fillId="3" borderId="5" xfId="0" applyFont="1" applyFill="1" applyBorder="1" applyAlignment="1">
      <alignment horizontal="center" wrapText="1"/>
    </xf>
    <xf numFmtId="0" fontId="5" fillId="0" borderId="6" xfId="0" applyFont="1" applyBorder="1"/>
    <xf numFmtId="0" fontId="5" fillId="0" borderId="8" xfId="0" applyFont="1" applyBorder="1"/>
    <xf numFmtId="0" fontId="5" fillId="0" borderId="7" xfId="0" applyFont="1" applyBorder="1"/>
    <xf numFmtId="14" fontId="4" fillId="2" borderId="2" xfId="0" applyNumberFormat="1" applyFont="1" applyFill="1" applyBorder="1" applyAlignment="1">
      <alignment horizontal="left" vertical="top"/>
    </xf>
    <xf numFmtId="14" fontId="4" fillId="4" borderId="2" xfId="0" applyNumberFormat="1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left" wrapText="1"/>
    </xf>
    <xf numFmtId="0" fontId="6" fillId="5" borderId="28" xfId="0" applyFont="1" applyFill="1" applyBorder="1" applyAlignment="1">
      <alignment horizontal="left" wrapText="1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4" fillId="6" borderId="2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4" fillId="7" borderId="15" xfId="0" applyFont="1" applyFill="1" applyBorder="1" applyAlignment="1">
      <alignment vertical="top" wrapText="1"/>
    </xf>
    <xf numFmtId="0" fontId="5" fillId="0" borderId="16" xfId="0" applyFont="1" applyBorder="1"/>
    <xf numFmtId="0" fontId="5" fillId="0" borderId="17" xfId="0" applyFont="1" applyBorder="1"/>
    <xf numFmtId="0" fontId="4" fillId="5" borderId="2" xfId="0" applyFont="1" applyFill="1" applyBorder="1" applyAlignment="1">
      <alignment vertical="top" wrapText="1"/>
    </xf>
    <xf numFmtId="0" fontId="16" fillId="0" borderId="0" xfId="0" applyFont="1" applyAlignment="1">
      <alignment horizontal="left" wrapText="1"/>
    </xf>
    <xf numFmtId="0" fontId="4" fillId="0" borderId="22" xfId="0" applyFont="1" applyBorder="1" applyAlignment="1">
      <alignment horizontal="left" vertical="top"/>
    </xf>
    <xf numFmtId="0" fontId="5" fillId="0" borderId="25" xfId="0" applyFont="1" applyBorder="1"/>
    <xf numFmtId="0" fontId="5" fillId="0" borderId="18" xfId="0" applyFont="1" applyBorder="1"/>
    <xf numFmtId="0" fontId="8" fillId="0" borderId="2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22" xfId="0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6" fillId="6" borderId="29" xfId="0" applyFont="1" applyFill="1" applyBorder="1" applyAlignment="1">
      <alignment horizontal="left" vertical="top"/>
    </xf>
    <xf numFmtId="0" fontId="4" fillId="4" borderId="29" xfId="0" applyFont="1" applyFill="1" applyBorder="1" applyAlignment="1">
      <alignment horizontal="center" vertical="top"/>
    </xf>
    <xf numFmtId="14" fontId="4" fillId="4" borderId="29" xfId="0" applyNumberFormat="1" applyFont="1" applyFill="1" applyBorder="1" applyAlignment="1">
      <alignment horizontal="center" vertical="top"/>
    </xf>
    <xf numFmtId="0" fontId="17" fillId="0" borderId="29" xfId="0" applyFont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4"/>
    <cellStyle name="Обычный 4" xfId="5"/>
    <cellStyle name="Обычный 5" xfId="6"/>
    <cellStyle name="Процентный" xfId="1" builtinId="5"/>
    <cellStyle name="Процентный 2" xfId="3"/>
  </cellStyles>
  <dxfs count="0"/>
  <tableStyles count="0" defaultTableStyle="TableStyleMedium9" defaultPivotStyle="PivotStyleLight16"/>
  <colors>
    <mruColors>
      <color rgb="FFC9E7A7"/>
      <color rgb="FFD4E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00"/>
  <sheetViews>
    <sheetView tabSelected="1" topLeftCell="A85" zoomScale="70" zoomScaleNormal="70" workbookViewId="0">
      <selection activeCell="C91" sqref="C91:M91"/>
    </sheetView>
  </sheetViews>
  <sheetFormatPr defaultColWidth="14.44140625" defaultRowHeight="15" customHeight="1" x14ac:dyDescent="0.25"/>
  <cols>
    <col min="1" max="1" width="6.33203125" customWidth="1"/>
    <col min="2" max="2" width="16.5546875" customWidth="1"/>
    <col min="3" max="3" width="36.5546875" customWidth="1"/>
    <col min="4" max="4" width="9.44140625" style="50" customWidth="1"/>
    <col min="5" max="6" width="10" style="50" customWidth="1"/>
    <col min="7" max="7" width="9.6640625" style="50" customWidth="1"/>
    <col min="8" max="8" width="10.44140625" customWidth="1"/>
    <col min="9" max="9" width="10.5546875" customWidth="1"/>
    <col min="10" max="10" width="10.5546875" style="52" customWidth="1"/>
    <col min="11" max="11" width="10.33203125" customWidth="1"/>
    <col min="12" max="12" width="10" customWidth="1"/>
    <col min="13" max="13" width="10.5546875" customWidth="1"/>
    <col min="14" max="14" width="10.5546875" style="52" customWidth="1"/>
    <col min="15" max="15" width="9.109375" customWidth="1"/>
    <col min="16" max="21" width="8.88671875" customWidth="1"/>
    <col min="22" max="22" width="9.21875" customWidth="1"/>
    <col min="23" max="26" width="9.33203125" customWidth="1"/>
  </cols>
  <sheetData>
    <row r="1" spans="1:28" ht="30.75" customHeight="1" x14ac:dyDescent="0.25">
      <c r="A1" s="1"/>
      <c r="B1" s="234" t="s">
        <v>0</v>
      </c>
      <c r="C1" s="235"/>
      <c r="D1" s="235"/>
      <c r="E1" s="235"/>
      <c r="F1" s="235"/>
      <c r="G1" s="235"/>
      <c r="H1" s="235"/>
      <c r="I1" s="1"/>
      <c r="J1" s="1"/>
      <c r="K1" s="1"/>
      <c r="L1" s="1"/>
      <c r="M1" s="1"/>
      <c r="N1" s="1"/>
    </row>
    <row r="2" spans="1:28" ht="13.5" customHeight="1" x14ac:dyDescent="0.25">
      <c r="A2" s="1"/>
      <c r="B2" s="2"/>
      <c r="C2" s="2"/>
      <c r="D2" s="45"/>
      <c r="E2" s="45"/>
      <c r="F2" s="45"/>
      <c r="G2" s="45"/>
      <c r="H2" s="2"/>
      <c r="I2" s="1"/>
      <c r="J2" s="1"/>
      <c r="K2" s="1"/>
      <c r="L2" s="1"/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9.25" customHeight="1" x14ac:dyDescent="0.25">
      <c r="A3" s="1"/>
      <c r="B3" s="4" t="s">
        <v>1</v>
      </c>
      <c r="C3" s="236"/>
      <c r="D3" s="237"/>
      <c r="E3" s="237"/>
      <c r="F3" s="237"/>
      <c r="G3" s="238"/>
      <c r="H3" s="239" t="s">
        <v>2</v>
      </c>
      <c r="I3" s="240"/>
      <c r="J3" s="241"/>
      <c r="K3" s="240"/>
      <c r="L3" s="240"/>
      <c r="M3" s="242"/>
      <c r="N3" s="81"/>
    </row>
    <row r="4" spans="1:28" ht="29.25" customHeight="1" x14ac:dyDescent="0.25">
      <c r="A4" s="5"/>
      <c r="B4" s="4" t="s">
        <v>3</v>
      </c>
      <c r="C4" s="243">
        <v>44328</v>
      </c>
      <c r="D4" s="237"/>
      <c r="E4" s="237"/>
      <c r="F4" s="237"/>
      <c r="G4" s="238"/>
      <c r="H4" s="1"/>
      <c r="I4" s="1"/>
      <c r="J4" s="1"/>
      <c r="K4" s="1"/>
      <c r="L4" s="1"/>
      <c r="M4" s="1"/>
      <c r="N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" customHeight="1" x14ac:dyDescent="0.25">
      <c r="A5" s="6"/>
      <c r="B5" s="7"/>
      <c r="C5" s="8"/>
      <c r="D5" s="51"/>
      <c r="E5" s="51"/>
      <c r="F5" s="51"/>
      <c r="G5" s="46"/>
      <c r="H5" s="6"/>
      <c r="I5" s="1"/>
      <c r="J5" s="1"/>
      <c r="K5" s="1"/>
      <c r="L5" s="1"/>
      <c r="M5" s="1"/>
      <c r="N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customHeight="1" x14ac:dyDescent="0.25">
      <c r="A6" s="3"/>
      <c r="B6" s="9" t="s">
        <v>4</v>
      </c>
      <c r="C6" s="244"/>
      <c r="D6" s="237"/>
      <c r="E6" s="238"/>
      <c r="F6" s="207"/>
      <c r="G6" s="47" t="s">
        <v>5</v>
      </c>
      <c r="H6" s="1"/>
      <c r="I6" s="245" t="s">
        <v>6</v>
      </c>
      <c r="J6" s="246"/>
      <c r="K6" s="247"/>
      <c r="L6" s="247"/>
      <c r="M6" s="248"/>
      <c r="N6" s="8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0" customHeight="1" x14ac:dyDescent="0.25">
      <c r="B7" s="10" t="s">
        <v>7</v>
      </c>
      <c r="C7" s="254" t="s">
        <v>162</v>
      </c>
      <c r="D7" s="237"/>
      <c r="E7" s="238"/>
      <c r="F7" s="207"/>
      <c r="G7" s="48" t="s">
        <v>8</v>
      </c>
      <c r="H7" s="1"/>
      <c r="I7" s="249"/>
      <c r="J7" s="241"/>
      <c r="K7" s="235"/>
      <c r="L7" s="235"/>
      <c r="M7" s="250"/>
      <c r="N7" s="81"/>
    </row>
    <row r="8" spans="1:28" ht="39" customHeight="1" x14ac:dyDescent="0.25">
      <c r="B8" s="11" t="s">
        <v>9</v>
      </c>
      <c r="C8" s="256" t="s">
        <v>10</v>
      </c>
      <c r="D8" s="257"/>
      <c r="E8" s="258"/>
      <c r="F8" s="202"/>
      <c r="G8" s="49" t="s">
        <v>11</v>
      </c>
      <c r="H8" s="1"/>
      <c r="I8" s="249"/>
      <c r="J8" s="241"/>
      <c r="K8" s="235"/>
      <c r="L8" s="235"/>
      <c r="M8" s="250"/>
      <c r="N8" s="81"/>
    </row>
    <row r="9" spans="1:28" ht="51" customHeight="1" x14ac:dyDescent="0.25">
      <c r="B9" s="12" t="s">
        <v>12</v>
      </c>
      <c r="C9" s="259" t="s">
        <v>13</v>
      </c>
      <c r="D9" s="237"/>
      <c r="E9" s="238"/>
      <c r="F9" s="207"/>
      <c r="G9" s="48" t="s">
        <v>14</v>
      </c>
      <c r="H9" s="1"/>
      <c r="I9" s="251"/>
      <c r="J9" s="252"/>
      <c r="K9" s="252"/>
      <c r="L9" s="252"/>
      <c r="M9" s="253"/>
      <c r="N9" s="81"/>
    </row>
    <row r="10" spans="1:28" ht="41.25" customHeight="1" x14ac:dyDescent="0.25">
      <c r="A10" s="13"/>
      <c r="B10" s="255" t="s">
        <v>158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</row>
    <row r="11" spans="1:28" ht="15.75" customHeight="1" x14ac:dyDescent="0.25">
      <c r="A11" s="14" t="s">
        <v>15</v>
      </c>
      <c r="B11" s="15" t="s">
        <v>16</v>
      </c>
      <c r="C11" s="16"/>
      <c r="D11" s="61" t="s">
        <v>70</v>
      </c>
      <c r="E11" s="62" t="s">
        <v>131</v>
      </c>
      <c r="F11" s="62" t="s">
        <v>157</v>
      </c>
      <c r="G11" s="62" t="s">
        <v>132</v>
      </c>
      <c r="H11" s="63" t="s">
        <v>133</v>
      </c>
      <c r="I11" s="64" t="s">
        <v>134</v>
      </c>
      <c r="J11" s="69" t="s">
        <v>142</v>
      </c>
      <c r="K11" s="65" t="s">
        <v>135</v>
      </c>
      <c r="L11" s="66" t="s">
        <v>136</v>
      </c>
      <c r="M11" s="67" t="s">
        <v>138</v>
      </c>
      <c r="N11" s="67" t="s">
        <v>148</v>
      </c>
      <c r="O11" s="68" t="s">
        <v>140</v>
      </c>
      <c r="P11" s="68" t="s">
        <v>141</v>
      </c>
      <c r="Q11" s="68" t="s">
        <v>143</v>
      </c>
      <c r="R11" s="68" t="s">
        <v>144</v>
      </c>
      <c r="S11" s="68" t="s">
        <v>145</v>
      </c>
      <c r="T11" s="68" t="s">
        <v>69</v>
      </c>
      <c r="U11" s="68" t="s">
        <v>146</v>
      </c>
      <c r="V11" s="40" t="s">
        <v>17</v>
      </c>
    </row>
    <row r="12" spans="1:28" ht="15.75" customHeight="1" x14ac:dyDescent="0.25">
      <c r="A12" s="261">
        <v>1</v>
      </c>
      <c r="B12" s="264" t="s">
        <v>18</v>
      </c>
      <c r="C12" s="17" t="s">
        <v>19</v>
      </c>
      <c r="D12" s="82">
        <v>1</v>
      </c>
      <c r="E12" s="83">
        <v>1</v>
      </c>
      <c r="F12" s="83">
        <v>1</v>
      </c>
      <c r="G12" s="83">
        <v>0</v>
      </c>
      <c r="H12" s="84">
        <v>1</v>
      </c>
      <c r="I12" s="85">
        <v>0</v>
      </c>
      <c r="J12" s="85">
        <v>0</v>
      </c>
      <c r="K12" s="84">
        <v>1</v>
      </c>
      <c r="L12" s="86">
        <v>1</v>
      </c>
      <c r="M12" s="87">
        <v>0</v>
      </c>
      <c r="N12" s="160">
        <v>0</v>
      </c>
      <c r="O12" s="88">
        <v>1</v>
      </c>
      <c r="P12" s="89">
        <v>1</v>
      </c>
      <c r="Q12" s="89">
        <v>1</v>
      </c>
      <c r="R12" s="73">
        <v>0.66666666666666663</v>
      </c>
      <c r="S12" s="58">
        <v>0.8</v>
      </c>
      <c r="T12" s="58">
        <v>1</v>
      </c>
      <c r="U12" s="58">
        <v>1</v>
      </c>
      <c r="V12" s="189">
        <f t="shared" ref="V12:V18" si="0">AVERAGE(D12:U12)</f>
        <v>0.69259259259259265</v>
      </c>
    </row>
    <row r="13" spans="1:28" ht="15.75" customHeight="1" x14ac:dyDescent="0.25">
      <c r="A13" s="262"/>
      <c r="B13" s="262"/>
      <c r="C13" s="18" t="s">
        <v>20</v>
      </c>
      <c r="D13" s="82">
        <v>1</v>
      </c>
      <c r="E13" s="83">
        <v>1</v>
      </c>
      <c r="F13" s="83">
        <v>1</v>
      </c>
      <c r="G13" s="83">
        <v>1</v>
      </c>
      <c r="H13" s="84">
        <v>1</v>
      </c>
      <c r="I13" s="85">
        <v>1</v>
      </c>
      <c r="J13" s="85">
        <v>1</v>
      </c>
      <c r="K13" s="84">
        <v>1</v>
      </c>
      <c r="L13" s="86">
        <v>1</v>
      </c>
      <c r="M13" s="87">
        <v>1</v>
      </c>
      <c r="N13" s="114">
        <v>1</v>
      </c>
      <c r="O13" s="90">
        <v>1.5</v>
      </c>
      <c r="P13" s="89">
        <v>1</v>
      </c>
      <c r="Q13" s="89">
        <v>1</v>
      </c>
      <c r="R13" s="73">
        <v>0.66666666666666663</v>
      </c>
      <c r="S13" s="58">
        <v>1.2</v>
      </c>
      <c r="T13" s="58">
        <v>1</v>
      </c>
      <c r="U13" s="58">
        <v>2</v>
      </c>
      <c r="V13" s="189">
        <f t="shared" si="0"/>
        <v>1.075925925925926</v>
      </c>
    </row>
    <row r="14" spans="1:28" ht="15.75" customHeight="1" x14ac:dyDescent="0.25">
      <c r="A14" s="262"/>
      <c r="B14" s="262"/>
      <c r="C14" s="18" t="s">
        <v>21</v>
      </c>
      <c r="D14" s="82">
        <v>1</v>
      </c>
      <c r="E14" s="83">
        <v>1</v>
      </c>
      <c r="F14" s="83">
        <v>1.1666666666666667</v>
      </c>
      <c r="G14" s="83">
        <v>0</v>
      </c>
      <c r="H14" s="84">
        <v>0.8</v>
      </c>
      <c r="I14" s="85">
        <v>0.83333333333333337</v>
      </c>
      <c r="J14" s="85">
        <v>1</v>
      </c>
      <c r="K14" s="84">
        <v>0</v>
      </c>
      <c r="L14" s="91">
        <v>1.25</v>
      </c>
      <c r="M14" s="87">
        <v>1</v>
      </c>
      <c r="N14" s="114">
        <v>1</v>
      </c>
      <c r="O14" s="88">
        <v>1</v>
      </c>
      <c r="P14" s="92">
        <v>1.8333333333333333</v>
      </c>
      <c r="Q14" s="89">
        <v>1</v>
      </c>
      <c r="R14" s="73">
        <v>1</v>
      </c>
      <c r="S14" s="58">
        <v>2</v>
      </c>
      <c r="T14" s="58">
        <v>0.5</v>
      </c>
      <c r="U14" s="58">
        <v>2</v>
      </c>
      <c r="V14" s="189">
        <f t="shared" si="0"/>
        <v>1.0212962962962964</v>
      </c>
    </row>
    <row r="15" spans="1:28" ht="15.75" customHeight="1" x14ac:dyDescent="0.25">
      <c r="A15" s="262"/>
      <c r="B15" s="262"/>
      <c r="C15" s="18" t="s">
        <v>22</v>
      </c>
      <c r="D15" s="82">
        <v>0.33333333333333331</v>
      </c>
      <c r="E15" s="83">
        <v>1</v>
      </c>
      <c r="F15" s="83">
        <v>1.8333333333333333</v>
      </c>
      <c r="G15" s="83">
        <v>1</v>
      </c>
      <c r="H15" s="84">
        <v>1</v>
      </c>
      <c r="I15" s="85">
        <v>1</v>
      </c>
      <c r="J15" s="85">
        <v>1</v>
      </c>
      <c r="K15" s="84">
        <v>1</v>
      </c>
      <c r="L15" s="86">
        <v>1</v>
      </c>
      <c r="M15" s="87">
        <v>0.66666666666666663</v>
      </c>
      <c r="N15" s="114">
        <v>1</v>
      </c>
      <c r="O15" s="88">
        <v>1</v>
      </c>
      <c r="P15" s="89">
        <v>1</v>
      </c>
      <c r="Q15" s="89">
        <v>1.3333333333333333</v>
      </c>
      <c r="R15" s="73">
        <v>0.33333333333333331</v>
      </c>
      <c r="S15" s="58">
        <v>2</v>
      </c>
      <c r="T15" s="58">
        <v>0</v>
      </c>
      <c r="U15" s="58">
        <v>1</v>
      </c>
      <c r="V15" s="189">
        <f t="shared" si="0"/>
        <v>0.97222222222222221</v>
      </c>
    </row>
    <row r="16" spans="1:28" ht="15.75" customHeight="1" x14ac:dyDescent="0.25">
      <c r="A16" s="263"/>
      <c r="B16" s="263"/>
      <c r="C16" s="18" t="s">
        <v>23</v>
      </c>
      <c r="D16" s="82">
        <v>0.33333333333333331</v>
      </c>
      <c r="E16" s="83">
        <v>1</v>
      </c>
      <c r="F16" s="83">
        <v>1</v>
      </c>
      <c r="G16" s="83">
        <v>0</v>
      </c>
      <c r="H16" s="84">
        <v>0.4</v>
      </c>
      <c r="I16" s="85">
        <v>1</v>
      </c>
      <c r="J16" s="85">
        <v>1</v>
      </c>
      <c r="K16" s="84">
        <v>1</v>
      </c>
      <c r="L16" s="86">
        <v>1</v>
      </c>
      <c r="M16" s="87">
        <v>0</v>
      </c>
      <c r="N16" s="114">
        <v>0</v>
      </c>
      <c r="O16" s="88">
        <v>1</v>
      </c>
      <c r="P16" s="89">
        <v>0.66666666666666663</v>
      </c>
      <c r="Q16" s="89">
        <v>1</v>
      </c>
      <c r="R16" s="73">
        <v>1</v>
      </c>
      <c r="S16" s="58">
        <v>1</v>
      </c>
      <c r="T16" s="58">
        <v>0.25</v>
      </c>
      <c r="U16" s="58">
        <v>1</v>
      </c>
      <c r="V16" s="189">
        <f t="shared" si="0"/>
        <v>0.70277777777777772</v>
      </c>
    </row>
    <row r="17" spans="1:22" ht="15.75" customHeight="1" x14ac:dyDescent="0.25">
      <c r="A17" s="19"/>
      <c r="B17" s="20" t="s">
        <v>24</v>
      </c>
      <c r="C17" s="21">
        <v>10</v>
      </c>
      <c r="D17" s="93">
        <v>3.6666666666666665</v>
      </c>
      <c r="E17" s="94">
        <v>5</v>
      </c>
      <c r="F17" s="94">
        <v>6</v>
      </c>
      <c r="G17" s="94">
        <v>2</v>
      </c>
      <c r="H17" s="95">
        <v>3.8</v>
      </c>
      <c r="I17" s="96">
        <v>3.8333333333333335</v>
      </c>
      <c r="J17" s="96">
        <v>4</v>
      </c>
      <c r="K17" s="97">
        <v>4</v>
      </c>
      <c r="L17" s="98">
        <v>5.25</v>
      </c>
      <c r="M17" s="99">
        <v>2.6666666666666665</v>
      </c>
      <c r="N17" s="116">
        <v>3</v>
      </c>
      <c r="O17" s="100">
        <v>5.5</v>
      </c>
      <c r="P17" s="101">
        <v>5.5</v>
      </c>
      <c r="Q17" s="102">
        <v>5.333333333333333</v>
      </c>
      <c r="R17" s="79">
        <v>3.6666666666666665</v>
      </c>
      <c r="S17" s="59">
        <v>7</v>
      </c>
      <c r="T17" s="59">
        <v>2.75</v>
      </c>
      <c r="U17" s="59">
        <v>7</v>
      </c>
      <c r="V17" s="189">
        <f t="shared" si="0"/>
        <v>4.4425925925925931</v>
      </c>
    </row>
    <row r="18" spans="1:22" ht="15.75" customHeight="1" x14ac:dyDescent="0.25">
      <c r="A18" s="19"/>
      <c r="B18" s="20" t="s">
        <v>25</v>
      </c>
      <c r="C18" s="21"/>
      <c r="D18" s="103">
        <v>0.36666666666666664</v>
      </c>
      <c r="E18" s="103">
        <v>0.5</v>
      </c>
      <c r="F18" s="103">
        <v>0.6</v>
      </c>
      <c r="G18" s="103">
        <v>0.2</v>
      </c>
      <c r="H18" s="103">
        <v>0.38</v>
      </c>
      <c r="I18" s="104">
        <v>0.38333333333333336</v>
      </c>
      <c r="J18" s="104">
        <v>0.4</v>
      </c>
      <c r="K18" s="103">
        <v>0.4</v>
      </c>
      <c r="L18" s="105">
        <v>0.52500000000000002</v>
      </c>
      <c r="M18" s="106">
        <v>0.26666666666666666</v>
      </c>
      <c r="N18" s="119">
        <v>0.3</v>
      </c>
      <c r="O18" s="107">
        <v>0.55000000000000004</v>
      </c>
      <c r="P18" s="108">
        <v>0.55000000000000004</v>
      </c>
      <c r="Q18" s="108">
        <v>0.53333333333333333</v>
      </c>
      <c r="R18" s="80">
        <v>0.36666666666666664</v>
      </c>
      <c r="S18" s="60">
        <v>0.7</v>
      </c>
      <c r="T18" s="60">
        <v>0.27500000000000002</v>
      </c>
      <c r="U18" s="60">
        <v>0.7</v>
      </c>
      <c r="V18" s="190">
        <f t="shared" si="0"/>
        <v>0.44425925925925924</v>
      </c>
    </row>
    <row r="19" spans="1:22" ht="15.75" customHeight="1" x14ac:dyDescent="0.25">
      <c r="A19" s="19"/>
      <c r="B19" s="20"/>
      <c r="C19" s="21"/>
      <c r="D19" s="94" t="s">
        <v>68</v>
      </c>
      <c r="E19" s="143" t="s">
        <v>71</v>
      </c>
      <c r="F19" s="143" t="s">
        <v>71</v>
      </c>
      <c r="G19" s="94" t="s">
        <v>68</v>
      </c>
      <c r="H19" s="109" t="s">
        <v>68</v>
      </c>
      <c r="I19" s="110" t="s">
        <v>68</v>
      </c>
      <c r="J19" s="144" t="s">
        <v>71</v>
      </c>
      <c r="K19" s="145" t="s">
        <v>71</v>
      </c>
      <c r="L19" s="146" t="s">
        <v>71</v>
      </c>
      <c r="M19" s="111" t="s">
        <v>68</v>
      </c>
      <c r="N19" s="112" t="s">
        <v>68</v>
      </c>
      <c r="O19" s="148" t="s">
        <v>71</v>
      </c>
      <c r="P19" s="147" t="s">
        <v>71</v>
      </c>
      <c r="Q19" s="147" t="s">
        <v>71</v>
      </c>
      <c r="R19" s="80" t="s">
        <v>68</v>
      </c>
      <c r="S19" s="157" t="s">
        <v>71</v>
      </c>
      <c r="T19" s="55" t="s">
        <v>68</v>
      </c>
      <c r="U19" s="157" t="s">
        <v>71</v>
      </c>
      <c r="V19" s="157" t="s">
        <v>71</v>
      </c>
    </row>
    <row r="20" spans="1:22" ht="15.75" customHeight="1" x14ac:dyDescent="0.25">
      <c r="A20" s="261">
        <v>2</v>
      </c>
      <c r="B20" s="265" t="s">
        <v>26</v>
      </c>
      <c r="C20" s="18" t="s">
        <v>27</v>
      </c>
      <c r="D20" s="82">
        <v>0</v>
      </c>
      <c r="E20" s="83">
        <v>1</v>
      </c>
      <c r="F20" s="83">
        <v>0</v>
      </c>
      <c r="G20" s="83">
        <v>0.33333333333333331</v>
      </c>
      <c r="H20" s="84">
        <v>1</v>
      </c>
      <c r="I20" s="85">
        <v>1</v>
      </c>
      <c r="J20" s="85">
        <v>0</v>
      </c>
      <c r="K20" s="83">
        <v>0</v>
      </c>
      <c r="L20" s="86">
        <v>1</v>
      </c>
      <c r="M20" s="87">
        <v>1</v>
      </c>
      <c r="N20" s="114">
        <v>1.7</v>
      </c>
      <c r="O20" s="88">
        <v>1.5</v>
      </c>
      <c r="P20" s="89">
        <v>1</v>
      </c>
      <c r="Q20" s="89">
        <v>0.66666666666666663</v>
      </c>
      <c r="R20" s="73">
        <v>1</v>
      </c>
      <c r="S20" s="58">
        <v>1</v>
      </c>
      <c r="T20" s="58">
        <v>1</v>
      </c>
      <c r="U20" s="58">
        <v>1</v>
      </c>
      <c r="V20" s="189">
        <f t="shared" ref="V20:V25" si="1">AVERAGE(D20:U20)</f>
        <v>0.78888888888888886</v>
      </c>
    </row>
    <row r="21" spans="1:22" ht="15.75" customHeight="1" x14ac:dyDescent="0.25">
      <c r="A21" s="262"/>
      <c r="B21" s="235"/>
      <c r="C21" s="18" t="s">
        <v>28</v>
      </c>
      <c r="D21" s="82">
        <v>0</v>
      </c>
      <c r="E21" s="83">
        <v>1</v>
      </c>
      <c r="F21" s="83">
        <v>0</v>
      </c>
      <c r="G21" s="83">
        <v>0</v>
      </c>
      <c r="H21" s="84">
        <v>1</v>
      </c>
      <c r="I21" s="85">
        <v>0.83333333333333337</v>
      </c>
      <c r="J21" s="85">
        <v>0</v>
      </c>
      <c r="K21" s="83">
        <v>0</v>
      </c>
      <c r="L21" s="86">
        <v>1</v>
      </c>
      <c r="M21" s="87">
        <v>0</v>
      </c>
      <c r="N21" s="114">
        <v>1</v>
      </c>
      <c r="O21" s="88">
        <v>1</v>
      </c>
      <c r="P21" s="89">
        <v>0</v>
      </c>
      <c r="Q21" s="89">
        <v>0</v>
      </c>
      <c r="R21" s="73">
        <v>0</v>
      </c>
      <c r="S21" s="58">
        <v>0.6</v>
      </c>
      <c r="T21" s="58">
        <v>0</v>
      </c>
      <c r="U21" s="58">
        <v>0</v>
      </c>
      <c r="V21" s="189">
        <f t="shared" si="1"/>
        <v>0.3574074074074074</v>
      </c>
    </row>
    <row r="22" spans="1:22" ht="15.75" customHeight="1" x14ac:dyDescent="0.25">
      <c r="A22" s="262"/>
      <c r="B22" s="235"/>
      <c r="C22" s="18" t="s">
        <v>29</v>
      </c>
      <c r="D22" s="82">
        <v>0</v>
      </c>
      <c r="E22" s="83">
        <v>1</v>
      </c>
      <c r="F22" s="83">
        <v>0</v>
      </c>
      <c r="G22" s="83">
        <v>0</v>
      </c>
      <c r="H22" s="84">
        <v>1</v>
      </c>
      <c r="I22" s="85">
        <v>0</v>
      </c>
      <c r="J22" s="85">
        <v>0</v>
      </c>
      <c r="K22" s="83">
        <v>2</v>
      </c>
      <c r="L22" s="86">
        <v>1</v>
      </c>
      <c r="M22" s="87">
        <v>0.16666666666666666</v>
      </c>
      <c r="N22" s="114">
        <v>2</v>
      </c>
      <c r="O22" s="88">
        <v>0.5</v>
      </c>
      <c r="P22" s="89">
        <v>0</v>
      </c>
      <c r="Q22" s="89">
        <v>0.66666666666666663</v>
      </c>
      <c r="R22" s="73">
        <v>1</v>
      </c>
      <c r="S22" s="58">
        <v>0</v>
      </c>
      <c r="T22" s="58">
        <v>0</v>
      </c>
      <c r="U22" s="58">
        <v>0</v>
      </c>
      <c r="V22" s="189">
        <f t="shared" si="1"/>
        <v>0.5185185185185186</v>
      </c>
    </row>
    <row r="23" spans="1:22" ht="15.75" customHeight="1" x14ac:dyDescent="0.25">
      <c r="A23" s="263"/>
      <c r="B23" s="235"/>
      <c r="C23" s="18" t="s">
        <v>30</v>
      </c>
      <c r="D23" s="82">
        <v>0</v>
      </c>
      <c r="E23" s="83">
        <v>1</v>
      </c>
      <c r="F23" s="83">
        <v>0</v>
      </c>
      <c r="G23" s="83">
        <v>0</v>
      </c>
      <c r="H23" s="84">
        <v>1</v>
      </c>
      <c r="I23" s="85">
        <v>0.16666666666666666</v>
      </c>
      <c r="J23" s="85">
        <v>1</v>
      </c>
      <c r="K23" s="83">
        <v>0</v>
      </c>
      <c r="L23" s="86">
        <v>1</v>
      </c>
      <c r="M23" s="87">
        <v>0.16666666666666666</v>
      </c>
      <c r="N23" s="114">
        <v>0</v>
      </c>
      <c r="O23" s="88">
        <v>0</v>
      </c>
      <c r="P23" s="89">
        <v>0</v>
      </c>
      <c r="Q23" s="89">
        <v>1</v>
      </c>
      <c r="R23" s="73">
        <v>1</v>
      </c>
      <c r="S23" s="58">
        <v>1</v>
      </c>
      <c r="T23" s="58">
        <v>1</v>
      </c>
      <c r="U23" s="58">
        <v>0</v>
      </c>
      <c r="V23" s="189">
        <f t="shared" si="1"/>
        <v>0.46296296296296291</v>
      </c>
    </row>
    <row r="24" spans="1:22" ht="15.75" customHeight="1" x14ac:dyDescent="0.25">
      <c r="A24" s="19"/>
      <c r="B24" s="20" t="s">
        <v>24</v>
      </c>
      <c r="C24" s="21">
        <v>8</v>
      </c>
      <c r="D24" s="94">
        <v>0</v>
      </c>
      <c r="E24" s="94">
        <v>4</v>
      </c>
      <c r="F24" s="94">
        <v>0</v>
      </c>
      <c r="G24" s="94">
        <v>0.33333333333333331</v>
      </c>
      <c r="H24" s="95">
        <v>4</v>
      </c>
      <c r="I24" s="96">
        <v>2</v>
      </c>
      <c r="J24" s="96">
        <v>1</v>
      </c>
      <c r="K24" s="94">
        <v>2</v>
      </c>
      <c r="L24" s="115">
        <v>4</v>
      </c>
      <c r="M24" s="99">
        <v>1.3333333333333335</v>
      </c>
      <c r="N24" s="116">
        <v>4.7</v>
      </c>
      <c r="O24" s="100">
        <v>3</v>
      </c>
      <c r="P24" s="102">
        <v>1</v>
      </c>
      <c r="Q24" s="102">
        <v>2.333333333333333</v>
      </c>
      <c r="R24" s="74">
        <v>3</v>
      </c>
      <c r="S24" s="59">
        <v>2.6</v>
      </c>
      <c r="T24" s="59">
        <v>2</v>
      </c>
      <c r="U24" s="59">
        <v>1</v>
      </c>
      <c r="V24" s="189">
        <f t="shared" si="1"/>
        <v>2.1277777777777778</v>
      </c>
    </row>
    <row r="25" spans="1:22" ht="15.75" customHeight="1" x14ac:dyDescent="0.25">
      <c r="A25" s="22"/>
      <c r="B25" s="20" t="s">
        <v>25</v>
      </c>
      <c r="C25" s="21"/>
      <c r="D25" s="103">
        <v>0</v>
      </c>
      <c r="E25" s="103">
        <v>0.5</v>
      </c>
      <c r="F25" s="212">
        <v>0</v>
      </c>
      <c r="G25" s="103">
        <v>4.1666666666666664E-2</v>
      </c>
      <c r="H25" s="109">
        <v>0.5</v>
      </c>
      <c r="I25" s="110">
        <v>0.25</v>
      </c>
      <c r="J25" s="110">
        <v>0.125</v>
      </c>
      <c r="K25" s="109">
        <v>0.25</v>
      </c>
      <c r="L25" s="117">
        <v>0.5</v>
      </c>
      <c r="M25" s="118">
        <v>0.16666666666666669</v>
      </c>
      <c r="N25" s="119">
        <v>0.58299999999999996</v>
      </c>
      <c r="O25" s="120">
        <v>0.375</v>
      </c>
      <c r="P25" s="108">
        <v>0.125</v>
      </c>
      <c r="Q25" s="108">
        <v>0.29166666666666663</v>
      </c>
      <c r="R25" s="76">
        <v>0.375</v>
      </c>
      <c r="S25" s="60">
        <v>0.32500000000000001</v>
      </c>
      <c r="T25" s="60">
        <v>0.25</v>
      </c>
      <c r="U25" s="60">
        <v>0.125</v>
      </c>
      <c r="V25" s="190">
        <f t="shared" si="1"/>
        <v>0.26572222222222225</v>
      </c>
    </row>
    <row r="26" spans="1:22" ht="15.75" customHeight="1" x14ac:dyDescent="0.25">
      <c r="A26" s="22"/>
      <c r="B26" s="20"/>
      <c r="C26" s="21"/>
      <c r="D26" s="121" t="s">
        <v>68</v>
      </c>
      <c r="E26" s="149" t="s">
        <v>71</v>
      </c>
      <c r="F26" s="213" t="s">
        <v>68</v>
      </c>
      <c r="G26" s="121" t="s">
        <v>68</v>
      </c>
      <c r="H26" s="150" t="s">
        <v>71</v>
      </c>
      <c r="I26" s="123" t="s">
        <v>68</v>
      </c>
      <c r="J26" s="123" t="s">
        <v>68</v>
      </c>
      <c r="K26" s="122" t="s">
        <v>68</v>
      </c>
      <c r="L26" s="151" t="s">
        <v>71</v>
      </c>
      <c r="M26" s="124" t="s">
        <v>68</v>
      </c>
      <c r="N26" s="152" t="s">
        <v>71</v>
      </c>
      <c r="O26" s="113" t="s">
        <v>68</v>
      </c>
      <c r="P26" s="101" t="s">
        <v>68</v>
      </c>
      <c r="Q26" s="101" t="s">
        <v>68</v>
      </c>
      <c r="R26" s="77" t="s">
        <v>68</v>
      </c>
      <c r="S26" s="55" t="s">
        <v>68</v>
      </c>
      <c r="T26" s="55" t="s">
        <v>68</v>
      </c>
      <c r="U26" s="55" t="s">
        <v>68</v>
      </c>
      <c r="V26" s="55" t="s">
        <v>68</v>
      </c>
    </row>
    <row r="27" spans="1:22" ht="27.75" customHeight="1" x14ac:dyDescent="0.25">
      <c r="A27" s="261">
        <v>3</v>
      </c>
      <c r="B27" s="264" t="s">
        <v>31</v>
      </c>
      <c r="C27" s="18" t="s">
        <v>32</v>
      </c>
      <c r="D27" s="82">
        <v>1</v>
      </c>
      <c r="E27" s="83">
        <v>1</v>
      </c>
      <c r="F27" s="83">
        <v>0.33333333333333331</v>
      </c>
      <c r="G27" s="83">
        <v>1</v>
      </c>
      <c r="H27" s="83">
        <v>1</v>
      </c>
      <c r="I27" s="85">
        <v>0.33333333333333331</v>
      </c>
      <c r="J27" s="85">
        <v>0</v>
      </c>
      <c r="K27" s="126">
        <v>0</v>
      </c>
      <c r="L27" s="86">
        <v>1</v>
      </c>
      <c r="M27" s="87">
        <v>0</v>
      </c>
      <c r="N27" s="114">
        <v>1</v>
      </c>
      <c r="O27" s="88">
        <v>0</v>
      </c>
      <c r="P27" s="89">
        <v>0.66666666666666663</v>
      </c>
      <c r="Q27" s="89">
        <v>1</v>
      </c>
      <c r="R27" s="73">
        <v>0.66666666666666663</v>
      </c>
      <c r="S27" s="58">
        <v>0.8</v>
      </c>
      <c r="T27" s="58">
        <v>0.5</v>
      </c>
      <c r="U27" s="58">
        <v>1</v>
      </c>
      <c r="V27" s="189">
        <f t="shared" ref="V27:V32" si="2">AVERAGE(D27:U27)</f>
        <v>0.62777777777777777</v>
      </c>
    </row>
    <row r="28" spans="1:22" ht="15.75" customHeight="1" x14ac:dyDescent="0.25">
      <c r="A28" s="262"/>
      <c r="B28" s="262"/>
      <c r="C28" s="18" t="s">
        <v>33</v>
      </c>
      <c r="D28" s="82">
        <v>1</v>
      </c>
      <c r="E28" s="83">
        <v>1</v>
      </c>
      <c r="F28" s="83">
        <v>0.33333333333333331</v>
      </c>
      <c r="G28" s="83">
        <v>1</v>
      </c>
      <c r="H28" s="83">
        <v>1</v>
      </c>
      <c r="I28" s="85">
        <v>1</v>
      </c>
      <c r="J28" s="85">
        <v>0.8</v>
      </c>
      <c r="K28" s="126">
        <v>1</v>
      </c>
      <c r="L28" s="86">
        <v>1</v>
      </c>
      <c r="M28" s="87">
        <v>0.16666666666666666</v>
      </c>
      <c r="N28" s="114">
        <v>0.2</v>
      </c>
      <c r="O28" s="88">
        <v>0</v>
      </c>
      <c r="P28" s="89">
        <v>0.83333333333333337</v>
      </c>
      <c r="Q28" s="89">
        <v>1</v>
      </c>
      <c r="R28" s="73">
        <v>1</v>
      </c>
      <c r="S28" s="58">
        <v>1</v>
      </c>
      <c r="T28" s="58">
        <v>1</v>
      </c>
      <c r="U28" s="58">
        <v>0</v>
      </c>
      <c r="V28" s="189">
        <f t="shared" si="2"/>
        <v>0.7407407407407407</v>
      </c>
    </row>
    <row r="29" spans="1:22" ht="15.75" customHeight="1" x14ac:dyDescent="0.25">
      <c r="A29" s="262"/>
      <c r="B29" s="262"/>
      <c r="C29" s="18" t="s">
        <v>34</v>
      </c>
      <c r="D29" s="82">
        <v>0</v>
      </c>
      <c r="E29" s="83">
        <v>0</v>
      </c>
      <c r="F29" s="83">
        <v>0.33333333333333331</v>
      </c>
      <c r="G29" s="83">
        <v>0.66666666666666663</v>
      </c>
      <c r="H29" s="83">
        <v>0</v>
      </c>
      <c r="I29" s="85">
        <v>0.83333333333333337</v>
      </c>
      <c r="J29" s="85">
        <v>0.6</v>
      </c>
      <c r="K29" s="126">
        <v>1</v>
      </c>
      <c r="L29" s="86">
        <v>0.75</v>
      </c>
      <c r="M29" s="87">
        <v>0.16666666666666666</v>
      </c>
      <c r="N29" s="114">
        <v>0.7</v>
      </c>
      <c r="O29" s="88">
        <v>1</v>
      </c>
      <c r="P29" s="89">
        <v>0</v>
      </c>
      <c r="Q29" s="89">
        <v>0</v>
      </c>
      <c r="R29" s="73">
        <v>0</v>
      </c>
      <c r="S29" s="58">
        <v>0.6</v>
      </c>
      <c r="T29" s="58">
        <v>0.25</v>
      </c>
      <c r="U29" s="58">
        <v>0</v>
      </c>
      <c r="V29" s="189">
        <f t="shared" si="2"/>
        <v>0.38333333333333336</v>
      </c>
    </row>
    <row r="30" spans="1:22" ht="27.75" customHeight="1" x14ac:dyDescent="0.25">
      <c r="A30" s="262"/>
      <c r="B30" s="263"/>
      <c r="C30" s="18" t="s">
        <v>35</v>
      </c>
      <c r="D30" s="82">
        <v>1</v>
      </c>
      <c r="E30" s="83">
        <v>0</v>
      </c>
      <c r="F30" s="83">
        <v>0.5</v>
      </c>
      <c r="G30" s="83">
        <v>0.33333333333333331</v>
      </c>
      <c r="H30" s="83">
        <v>1</v>
      </c>
      <c r="I30" s="85">
        <v>0.16666666666666666</v>
      </c>
      <c r="J30" s="85">
        <v>0.2</v>
      </c>
      <c r="K30" s="126">
        <v>0</v>
      </c>
      <c r="L30" s="86">
        <v>1</v>
      </c>
      <c r="M30" s="87">
        <v>0</v>
      </c>
      <c r="N30" s="114">
        <v>0.5</v>
      </c>
      <c r="O30" s="88">
        <v>0</v>
      </c>
      <c r="P30" s="89">
        <v>0.66666666666666663</v>
      </c>
      <c r="Q30" s="89">
        <v>1</v>
      </c>
      <c r="R30" s="73">
        <v>1</v>
      </c>
      <c r="S30" s="58">
        <v>0.8</v>
      </c>
      <c r="T30" s="58">
        <v>0.75</v>
      </c>
      <c r="U30" s="58">
        <v>0</v>
      </c>
      <c r="V30" s="189">
        <f t="shared" si="2"/>
        <v>0.49537037037037035</v>
      </c>
    </row>
    <row r="31" spans="1:22" ht="15.75" customHeight="1" x14ac:dyDescent="0.25">
      <c r="A31" s="22"/>
      <c r="B31" s="20" t="s">
        <v>24</v>
      </c>
      <c r="C31" s="21">
        <v>8</v>
      </c>
      <c r="D31" s="94">
        <v>3</v>
      </c>
      <c r="E31" s="94">
        <v>2</v>
      </c>
      <c r="F31" s="94">
        <v>1.5</v>
      </c>
      <c r="G31" s="94">
        <v>3</v>
      </c>
      <c r="H31" s="94">
        <v>3</v>
      </c>
      <c r="I31" s="96">
        <v>2.333333333333333</v>
      </c>
      <c r="J31" s="96">
        <v>1.5999999999999999</v>
      </c>
      <c r="K31" s="94">
        <v>2</v>
      </c>
      <c r="L31" s="115">
        <v>3.75</v>
      </c>
      <c r="M31" s="99">
        <v>0.33333333333333331</v>
      </c>
      <c r="N31" s="116">
        <v>2.2999999999999998</v>
      </c>
      <c r="O31" s="100">
        <v>1</v>
      </c>
      <c r="P31" s="102">
        <v>2.1666666666666665</v>
      </c>
      <c r="Q31" s="102">
        <v>3</v>
      </c>
      <c r="R31" s="74">
        <v>2.6666666666666665</v>
      </c>
      <c r="S31" s="55">
        <v>3.2</v>
      </c>
      <c r="T31" s="55">
        <v>2.5</v>
      </c>
      <c r="U31" s="59">
        <v>1</v>
      </c>
      <c r="V31" s="189">
        <f t="shared" si="2"/>
        <v>2.2416666666666667</v>
      </c>
    </row>
    <row r="32" spans="1:22" ht="15.75" customHeight="1" x14ac:dyDescent="0.25">
      <c r="A32" s="22"/>
      <c r="B32" s="20" t="s">
        <v>25</v>
      </c>
      <c r="C32" s="21"/>
      <c r="D32" s="103">
        <v>0.375</v>
      </c>
      <c r="E32" s="103">
        <v>0.25</v>
      </c>
      <c r="F32" s="103">
        <v>0.1875</v>
      </c>
      <c r="G32" s="103">
        <v>0.375</v>
      </c>
      <c r="H32" s="109">
        <v>0.375</v>
      </c>
      <c r="I32" s="110">
        <v>0.29166666666666663</v>
      </c>
      <c r="J32" s="110">
        <v>0.19999999999999998</v>
      </c>
      <c r="K32" s="109">
        <v>0.25</v>
      </c>
      <c r="L32" s="117">
        <v>0.46875</v>
      </c>
      <c r="M32" s="118">
        <v>4.1666666666666664E-2</v>
      </c>
      <c r="N32" s="119">
        <v>0.29199999999999998</v>
      </c>
      <c r="O32" s="120">
        <v>0.125</v>
      </c>
      <c r="P32" s="108">
        <v>0.27083333333333331</v>
      </c>
      <c r="Q32" s="108">
        <v>0.375</v>
      </c>
      <c r="R32" s="76">
        <v>0.33333333333333331</v>
      </c>
      <c r="S32" s="60">
        <v>0.4</v>
      </c>
      <c r="T32" s="60">
        <v>0.3125</v>
      </c>
      <c r="U32" s="60">
        <v>0.125</v>
      </c>
      <c r="V32" s="190">
        <f t="shared" si="2"/>
        <v>0.28045833333333337</v>
      </c>
    </row>
    <row r="33" spans="1:22" ht="15.75" customHeight="1" x14ac:dyDescent="0.25">
      <c r="A33" s="22"/>
      <c r="B33" s="20"/>
      <c r="C33" s="21"/>
      <c r="D33" s="121" t="s">
        <v>68</v>
      </c>
      <c r="E33" s="121" t="s">
        <v>68</v>
      </c>
      <c r="F33" s="121" t="s">
        <v>68</v>
      </c>
      <c r="G33" s="121" t="s">
        <v>68</v>
      </c>
      <c r="H33" s="122" t="s">
        <v>68</v>
      </c>
      <c r="I33" s="123" t="s">
        <v>68</v>
      </c>
      <c r="J33" s="123" t="s">
        <v>68</v>
      </c>
      <c r="K33" s="122" t="s">
        <v>68</v>
      </c>
      <c r="L33" s="151" t="s">
        <v>71</v>
      </c>
      <c r="M33" s="124" t="s">
        <v>68</v>
      </c>
      <c r="N33" s="125" t="s">
        <v>68</v>
      </c>
      <c r="O33" s="113" t="s">
        <v>68</v>
      </c>
      <c r="P33" s="101" t="s">
        <v>68</v>
      </c>
      <c r="Q33" s="101" t="s">
        <v>68</v>
      </c>
      <c r="R33" s="77" t="s">
        <v>68</v>
      </c>
      <c r="S33" s="157" t="s">
        <v>71</v>
      </c>
      <c r="T33" s="55" t="s">
        <v>68</v>
      </c>
      <c r="U33" s="55" t="s">
        <v>68</v>
      </c>
      <c r="V33" s="55" t="s">
        <v>68</v>
      </c>
    </row>
    <row r="34" spans="1:22" ht="45" customHeight="1" x14ac:dyDescent="0.25">
      <c r="A34" s="261">
        <v>4</v>
      </c>
      <c r="B34" s="264" t="s">
        <v>36</v>
      </c>
      <c r="C34" s="18" t="s">
        <v>37</v>
      </c>
      <c r="D34" s="82">
        <v>0</v>
      </c>
      <c r="E34" s="83">
        <v>0</v>
      </c>
      <c r="F34" s="83">
        <v>1</v>
      </c>
      <c r="G34" s="83">
        <v>0</v>
      </c>
      <c r="H34" s="83">
        <v>1</v>
      </c>
      <c r="I34" s="85">
        <v>0</v>
      </c>
      <c r="J34" s="85">
        <v>0</v>
      </c>
      <c r="K34" s="126">
        <v>0</v>
      </c>
      <c r="L34" s="86">
        <v>0</v>
      </c>
      <c r="M34" s="87">
        <v>0</v>
      </c>
      <c r="N34" s="114">
        <v>0</v>
      </c>
      <c r="O34" s="88">
        <v>0</v>
      </c>
      <c r="P34" s="89">
        <v>0</v>
      </c>
      <c r="Q34" s="89">
        <v>0</v>
      </c>
      <c r="R34" s="73">
        <v>0</v>
      </c>
      <c r="S34" s="58">
        <v>0</v>
      </c>
      <c r="T34" s="58">
        <v>0</v>
      </c>
      <c r="U34" s="58">
        <v>0</v>
      </c>
      <c r="V34" s="189">
        <f>AVERAGE(D34:U34)</f>
        <v>0.1111111111111111</v>
      </c>
    </row>
    <row r="35" spans="1:22" ht="39" customHeight="1" x14ac:dyDescent="0.25">
      <c r="A35" s="262"/>
      <c r="B35" s="262"/>
      <c r="C35" s="18" t="s">
        <v>38</v>
      </c>
      <c r="D35" s="82">
        <v>0</v>
      </c>
      <c r="E35" s="83">
        <v>0</v>
      </c>
      <c r="F35" s="83">
        <v>0.66666666666666663</v>
      </c>
      <c r="G35" s="83">
        <v>0</v>
      </c>
      <c r="H35" s="83">
        <v>1</v>
      </c>
      <c r="I35" s="85">
        <v>0</v>
      </c>
      <c r="J35" s="85">
        <v>0</v>
      </c>
      <c r="K35" s="126">
        <v>0</v>
      </c>
      <c r="L35" s="86">
        <v>0.5</v>
      </c>
      <c r="M35" s="87">
        <v>0</v>
      </c>
      <c r="N35" s="114">
        <v>0</v>
      </c>
      <c r="O35" s="88">
        <v>0</v>
      </c>
      <c r="P35" s="89">
        <v>0</v>
      </c>
      <c r="Q35" s="89">
        <v>0</v>
      </c>
      <c r="R35" s="73">
        <v>1</v>
      </c>
      <c r="S35" s="58">
        <v>2</v>
      </c>
      <c r="T35" s="58">
        <v>1</v>
      </c>
      <c r="U35" s="58">
        <v>0</v>
      </c>
      <c r="V35" s="189">
        <f>AVERAGE(D35:U35)</f>
        <v>0.34259259259259256</v>
      </c>
    </row>
    <row r="36" spans="1:22" ht="15.75" customHeight="1" x14ac:dyDescent="0.25">
      <c r="A36" s="263"/>
      <c r="B36" s="263"/>
      <c r="C36" s="18" t="s">
        <v>39</v>
      </c>
      <c r="D36" s="82">
        <v>0</v>
      </c>
      <c r="E36" s="83">
        <v>0</v>
      </c>
      <c r="F36" s="83">
        <v>0.5</v>
      </c>
      <c r="G36" s="83">
        <v>0</v>
      </c>
      <c r="H36" s="83">
        <v>1</v>
      </c>
      <c r="I36" s="85">
        <v>0</v>
      </c>
      <c r="J36" s="85">
        <v>0</v>
      </c>
      <c r="K36" s="126">
        <v>0</v>
      </c>
      <c r="L36" s="86">
        <v>0</v>
      </c>
      <c r="M36" s="87">
        <v>0</v>
      </c>
      <c r="N36" s="114">
        <v>0</v>
      </c>
      <c r="O36" s="88">
        <v>1</v>
      </c>
      <c r="P36" s="89">
        <v>0</v>
      </c>
      <c r="Q36" s="89">
        <v>0</v>
      </c>
      <c r="R36" s="73">
        <v>0</v>
      </c>
      <c r="S36" s="54">
        <v>0.4</v>
      </c>
      <c r="T36" s="58">
        <v>0</v>
      </c>
      <c r="U36" s="58">
        <v>0</v>
      </c>
      <c r="V36" s="189">
        <f>AVERAGE(D36:U36)</f>
        <v>0.16111111111111109</v>
      </c>
    </row>
    <row r="37" spans="1:22" ht="15.75" customHeight="1" x14ac:dyDescent="0.25">
      <c r="A37" s="19"/>
      <c r="B37" s="20" t="s">
        <v>24</v>
      </c>
      <c r="C37" s="21">
        <v>6</v>
      </c>
      <c r="D37" s="94">
        <v>0</v>
      </c>
      <c r="E37" s="94">
        <v>0</v>
      </c>
      <c r="F37" s="94">
        <v>2.1666666666666665</v>
      </c>
      <c r="G37" s="94">
        <v>0</v>
      </c>
      <c r="H37" s="94">
        <v>3</v>
      </c>
      <c r="I37" s="96">
        <v>0</v>
      </c>
      <c r="J37" s="96">
        <v>0</v>
      </c>
      <c r="K37" s="94">
        <v>0</v>
      </c>
      <c r="L37" s="115">
        <v>0.5</v>
      </c>
      <c r="M37" s="99">
        <v>0</v>
      </c>
      <c r="N37" s="116">
        <v>0</v>
      </c>
      <c r="O37" s="100">
        <v>1</v>
      </c>
      <c r="P37" s="102">
        <v>0</v>
      </c>
      <c r="Q37" s="102">
        <v>0</v>
      </c>
      <c r="R37" s="74">
        <v>1</v>
      </c>
      <c r="S37" s="55">
        <v>2.4</v>
      </c>
      <c r="T37" s="59">
        <v>1</v>
      </c>
      <c r="U37" s="59">
        <v>0</v>
      </c>
      <c r="V37" s="189">
        <f>AVERAGE(D37:U37)</f>
        <v>0.61481481481481481</v>
      </c>
    </row>
    <row r="38" spans="1:22" ht="15.75" customHeight="1" x14ac:dyDescent="0.25">
      <c r="A38" s="19"/>
      <c r="B38" s="20" t="s">
        <v>25</v>
      </c>
      <c r="C38" s="21"/>
      <c r="D38" s="103">
        <v>0</v>
      </c>
      <c r="E38" s="103">
        <v>0</v>
      </c>
      <c r="F38" s="103">
        <v>0.3611111111111111</v>
      </c>
      <c r="G38" s="103">
        <v>0</v>
      </c>
      <c r="H38" s="109">
        <v>0.5</v>
      </c>
      <c r="I38" s="110">
        <v>0</v>
      </c>
      <c r="J38" s="110">
        <v>0</v>
      </c>
      <c r="K38" s="109">
        <v>0</v>
      </c>
      <c r="L38" s="117">
        <v>8.3333333333333329E-2</v>
      </c>
      <c r="M38" s="118">
        <v>0</v>
      </c>
      <c r="N38" s="119">
        <v>0</v>
      </c>
      <c r="O38" s="120">
        <v>0.16700000000000001</v>
      </c>
      <c r="P38" s="108">
        <v>0</v>
      </c>
      <c r="Q38" s="108">
        <v>0</v>
      </c>
      <c r="R38" s="76">
        <v>0.16666666666666666</v>
      </c>
      <c r="S38" s="72">
        <v>0.39999999999999997</v>
      </c>
      <c r="T38" s="72">
        <v>0.16666666666666666</v>
      </c>
      <c r="U38" s="72">
        <v>0</v>
      </c>
      <c r="V38" s="190">
        <f>AVERAGE(D38:U38)</f>
        <v>0.10248765432098766</v>
      </c>
    </row>
    <row r="39" spans="1:22" ht="15.75" customHeight="1" x14ac:dyDescent="0.25">
      <c r="A39" s="19"/>
      <c r="B39" s="20"/>
      <c r="C39" s="21"/>
      <c r="D39" s="121" t="s">
        <v>68</v>
      </c>
      <c r="E39" s="121" t="s">
        <v>68</v>
      </c>
      <c r="F39" s="121" t="s">
        <v>68</v>
      </c>
      <c r="G39" s="121" t="s">
        <v>68</v>
      </c>
      <c r="H39" s="150" t="s">
        <v>71</v>
      </c>
      <c r="I39" s="122" t="s">
        <v>68</v>
      </c>
      <c r="J39" s="122" t="s">
        <v>68</v>
      </c>
      <c r="K39" s="122" t="s">
        <v>68</v>
      </c>
      <c r="L39" s="56" t="s">
        <v>68</v>
      </c>
      <c r="M39" s="124" t="s">
        <v>68</v>
      </c>
      <c r="N39" s="125" t="s">
        <v>68</v>
      </c>
      <c r="O39" s="113" t="s">
        <v>68</v>
      </c>
      <c r="P39" s="101" t="s">
        <v>68</v>
      </c>
      <c r="Q39" s="101" t="s">
        <v>68</v>
      </c>
      <c r="R39" s="77" t="s">
        <v>68</v>
      </c>
      <c r="S39" s="157" t="s">
        <v>71</v>
      </c>
      <c r="T39" s="55" t="s">
        <v>68</v>
      </c>
      <c r="U39" s="55" t="s">
        <v>68</v>
      </c>
      <c r="V39" s="55" t="s">
        <v>68</v>
      </c>
    </row>
    <row r="40" spans="1:22" ht="66" customHeight="1" x14ac:dyDescent="0.25">
      <c r="A40" s="261">
        <v>5</v>
      </c>
      <c r="B40" s="264" t="s">
        <v>40</v>
      </c>
      <c r="C40" s="18" t="s">
        <v>41</v>
      </c>
      <c r="D40" s="83">
        <v>0</v>
      </c>
      <c r="E40" s="83">
        <v>0</v>
      </c>
      <c r="F40" s="83">
        <v>0</v>
      </c>
      <c r="G40" s="83">
        <v>0</v>
      </c>
      <c r="H40" s="83">
        <v>1</v>
      </c>
      <c r="I40" s="85">
        <v>0</v>
      </c>
      <c r="J40" s="85">
        <v>0</v>
      </c>
      <c r="K40" s="126">
        <v>0</v>
      </c>
      <c r="L40" s="86">
        <v>0</v>
      </c>
      <c r="M40" s="87">
        <v>0</v>
      </c>
      <c r="N40" s="114">
        <v>2</v>
      </c>
      <c r="O40" s="88">
        <v>1</v>
      </c>
      <c r="P40" s="89">
        <v>0</v>
      </c>
      <c r="Q40" s="89">
        <v>1</v>
      </c>
      <c r="R40" s="73">
        <v>0</v>
      </c>
      <c r="S40" s="58">
        <v>0</v>
      </c>
      <c r="T40" s="58">
        <v>0</v>
      </c>
      <c r="U40" s="58">
        <v>0</v>
      </c>
      <c r="V40" s="189">
        <f>AVERAGE(D40:U40)</f>
        <v>0.27777777777777779</v>
      </c>
    </row>
    <row r="41" spans="1:22" ht="15.75" customHeight="1" x14ac:dyDescent="0.25">
      <c r="A41" s="262"/>
      <c r="B41" s="262"/>
      <c r="C41" s="18" t="s">
        <v>42</v>
      </c>
      <c r="D41" s="83">
        <v>0</v>
      </c>
      <c r="E41" s="83">
        <v>0</v>
      </c>
      <c r="F41" s="83">
        <v>0</v>
      </c>
      <c r="G41" s="83">
        <v>0</v>
      </c>
      <c r="H41" s="83">
        <v>1</v>
      </c>
      <c r="I41" s="85">
        <v>0</v>
      </c>
      <c r="J41" s="85">
        <v>0</v>
      </c>
      <c r="K41" s="126">
        <v>0</v>
      </c>
      <c r="L41" s="86">
        <v>0</v>
      </c>
      <c r="M41" s="87">
        <v>0</v>
      </c>
      <c r="N41" s="114">
        <v>1</v>
      </c>
      <c r="O41" s="88">
        <v>1</v>
      </c>
      <c r="P41" s="89">
        <v>0</v>
      </c>
      <c r="Q41" s="89">
        <v>0</v>
      </c>
      <c r="R41" s="73">
        <v>0</v>
      </c>
      <c r="S41" s="58">
        <v>0</v>
      </c>
      <c r="T41" s="58">
        <v>0</v>
      </c>
      <c r="U41" s="58">
        <v>0</v>
      </c>
      <c r="V41" s="189">
        <f>AVERAGE(D41:U41)</f>
        <v>0.16666666666666666</v>
      </c>
    </row>
    <row r="42" spans="1:22" ht="27" customHeight="1" x14ac:dyDescent="0.25">
      <c r="A42" s="263"/>
      <c r="B42" s="263"/>
      <c r="C42" s="18" t="s">
        <v>43</v>
      </c>
      <c r="D42" s="83">
        <v>0</v>
      </c>
      <c r="E42" s="83">
        <v>0</v>
      </c>
      <c r="F42" s="83">
        <v>0.66666666666666663</v>
      </c>
      <c r="G42" s="83">
        <v>0</v>
      </c>
      <c r="H42" s="83">
        <v>1</v>
      </c>
      <c r="I42" s="127">
        <v>1.1666666666666667</v>
      </c>
      <c r="J42" s="85">
        <v>1</v>
      </c>
      <c r="K42" s="126">
        <v>0</v>
      </c>
      <c r="L42" s="86">
        <v>0.25</v>
      </c>
      <c r="M42" s="87">
        <v>0.66666666666666663</v>
      </c>
      <c r="N42" s="114">
        <v>0</v>
      </c>
      <c r="O42" s="88">
        <v>1</v>
      </c>
      <c r="P42" s="89">
        <v>1</v>
      </c>
      <c r="Q42" s="89">
        <v>1</v>
      </c>
      <c r="R42" s="73">
        <v>0</v>
      </c>
      <c r="S42" s="58">
        <v>1</v>
      </c>
      <c r="T42" s="58">
        <v>1</v>
      </c>
      <c r="U42" s="58">
        <v>1</v>
      </c>
      <c r="V42" s="189">
        <f>AVERAGE(D42:U42)</f>
        <v>0.59722222222222221</v>
      </c>
    </row>
    <row r="43" spans="1:22" ht="15.75" customHeight="1" x14ac:dyDescent="0.25">
      <c r="A43" s="19"/>
      <c r="B43" s="20" t="s">
        <v>24</v>
      </c>
      <c r="C43" s="21">
        <v>6</v>
      </c>
      <c r="D43" s="94">
        <v>0</v>
      </c>
      <c r="E43" s="94">
        <v>0</v>
      </c>
      <c r="F43" s="94">
        <v>0.66666666666666663</v>
      </c>
      <c r="G43" s="94">
        <v>0</v>
      </c>
      <c r="H43" s="94">
        <v>3</v>
      </c>
      <c r="I43" s="96">
        <v>1.1666666666666667</v>
      </c>
      <c r="J43" s="96">
        <v>1</v>
      </c>
      <c r="K43" s="94">
        <v>0</v>
      </c>
      <c r="L43" s="115">
        <v>0.25</v>
      </c>
      <c r="M43" s="99">
        <v>0.66666666666666663</v>
      </c>
      <c r="N43" s="116">
        <v>2</v>
      </c>
      <c r="O43" s="100">
        <v>3</v>
      </c>
      <c r="P43" s="102">
        <v>1</v>
      </c>
      <c r="Q43" s="102">
        <v>2</v>
      </c>
      <c r="R43" s="74">
        <v>0</v>
      </c>
      <c r="S43" s="59">
        <v>1</v>
      </c>
      <c r="T43" s="59">
        <v>1</v>
      </c>
      <c r="U43" s="59">
        <v>1</v>
      </c>
      <c r="V43" s="189">
        <f>AVERAGE(D43:U43)</f>
        <v>0.98611111111111116</v>
      </c>
    </row>
    <row r="44" spans="1:22" ht="15.75" customHeight="1" x14ac:dyDescent="0.25">
      <c r="A44" s="19"/>
      <c r="B44" s="20"/>
      <c r="C44" s="21"/>
      <c r="D44" s="103">
        <v>0</v>
      </c>
      <c r="E44" s="103">
        <v>0</v>
      </c>
      <c r="F44" s="103">
        <v>0.1111111111111111</v>
      </c>
      <c r="G44" s="103">
        <v>0</v>
      </c>
      <c r="H44" s="109">
        <v>0.5</v>
      </c>
      <c r="I44" s="110">
        <v>0.19444444444444445</v>
      </c>
      <c r="J44" s="110">
        <v>0.16666666666666666</v>
      </c>
      <c r="K44" s="109">
        <v>0</v>
      </c>
      <c r="L44" s="117">
        <v>4.1666666666666664E-2</v>
      </c>
      <c r="M44" s="118">
        <v>0.1111111111111111</v>
      </c>
      <c r="N44" s="119">
        <v>0.5</v>
      </c>
      <c r="O44" s="120">
        <v>0.5</v>
      </c>
      <c r="P44" s="108">
        <v>0.16666666666666666</v>
      </c>
      <c r="Q44" s="108">
        <v>0.33333333333333331</v>
      </c>
      <c r="R44" s="76">
        <v>0</v>
      </c>
      <c r="S44" s="72">
        <v>0.16666666666666666</v>
      </c>
      <c r="T44" s="60">
        <v>0.16666666666666666</v>
      </c>
      <c r="U44" s="60">
        <v>0.16666666666666666</v>
      </c>
      <c r="V44" s="190">
        <f>AVERAGE(D44:U44)</f>
        <v>0.17361111111111108</v>
      </c>
    </row>
    <row r="45" spans="1:22" ht="15.75" customHeight="1" x14ac:dyDescent="0.25">
      <c r="A45" s="19"/>
      <c r="B45" s="20"/>
      <c r="C45" s="21"/>
      <c r="D45" s="121" t="s">
        <v>68</v>
      </c>
      <c r="E45" s="121" t="s">
        <v>68</v>
      </c>
      <c r="F45" s="121" t="s">
        <v>68</v>
      </c>
      <c r="G45" s="121" t="s">
        <v>68</v>
      </c>
      <c r="H45" s="150" t="s">
        <v>71</v>
      </c>
      <c r="I45" s="123" t="s">
        <v>68</v>
      </c>
      <c r="J45" s="123" t="s">
        <v>68</v>
      </c>
      <c r="K45" s="122" t="s">
        <v>68</v>
      </c>
      <c r="L45" s="56" t="s">
        <v>68</v>
      </c>
      <c r="M45" s="124" t="s">
        <v>68</v>
      </c>
      <c r="N45" s="152" t="s">
        <v>71</v>
      </c>
      <c r="O45" s="148" t="s">
        <v>71</v>
      </c>
      <c r="P45" s="101" t="s">
        <v>68</v>
      </c>
      <c r="Q45" s="101" t="s">
        <v>68</v>
      </c>
      <c r="R45" s="77" t="s">
        <v>68</v>
      </c>
      <c r="S45" s="55" t="s">
        <v>68</v>
      </c>
      <c r="T45" s="55" t="s">
        <v>68</v>
      </c>
      <c r="U45" s="55" t="s">
        <v>68</v>
      </c>
      <c r="V45" s="55" t="s">
        <v>68</v>
      </c>
    </row>
    <row r="46" spans="1:22" ht="15.75" customHeight="1" x14ac:dyDescent="0.25">
      <c r="A46" s="266">
        <v>6</v>
      </c>
      <c r="B46" s="264" t="s">
        <v>44</v>
      </c>
      <c r="C46" s="18" t="s">
        <v>45</v>
      </c>
      <c r="D46" s="83">
        <v>1</v>
      </c>
      <c r="E46" s="83">
        <v>0.66666666666666663</v>
      </c>
      <c r="F46" s="83">
        <v>0.83333333333333337</v>
      </c>
      <c r="G46" s="83">
        <v>0.33333333333333331</v>
      </c>
      <c r="H46" s="84">
        <v>1</v>
      </c>
      <c r="I46" s="85">
        <v>1</v>
      </c>
      <c r="J46" s="85">
        <v>1</v>
      </c>
      <c r="K46" s="83">
        <v>0</v>
      </c>
      <c r="L46" s="86">
        <v>0.5</v>
      </c>
      <c r="M46" s="87">
        <v>1</v>
      </c>
      <c r="N46" s="114">
        <v>0.2</v>
      </c>
      <c r="O46" s="88">
        <v>1</v>
      </c>
      <c r="P46" s="89">
        <v>1</v>
      </c>
      <c r="Q46" s="89">
        <v>0.83333333333333337</v>
      </c>
      <c r="R46" s="73">
        <v>0.66666666666666663</v>
      </c>
      <c r="S46" s="58">
        <v>1</v>
      </c>
      <c r="T46" s="58">
        <v>1</v>
      </c>
      <c r="U46" s="58">
        <v>1</v>
      </c>
      <c r="V46" s="189">
        <f>AVERAGE(D46:U46)</f>
        <v>0.77962962962962967</v>
      </c>
    </row>
    <row r="47" spans="1:22" ht="28.5" customHeight="1" x14ac:dyDescent="0.25">
      <c r="A47" s="263"/>
      <c r="B47" s="263"/>
      <c r="C47" s="18" t="s">
        <v>46</v>
      </c>
      <c r="D47" s="83">
        <v>1</v>
      </c>
      <c r="E47" s="83">
        <v>0</v>
      </c>
      <c r="F47" s="83">
        <v>0</v>
      </c>
      <c r="G47" s="83">
        <v>0.33333333333333331</v>
      </c>
      <c r="H47" s="84">
        <v>1</v>
      </c>
      <c r="I47" s="85">
        <v>1</v>
      </c>
      <c r="J47" s="85">
        <v>0.8</v>
      </c>
      <c r="K47" s="83">
        <v>0</v>
      </c>
      <c r="L47" s="86">
        <v>0.5</v>
      </c>
      <c r="M47" s="87">
        <v>0</v>
      </c>
      <c r="N47" s="114">
        <v>1</v>
      </c>
      <c r="O47" s="88">
        <v>1</v>
      </c>
      <c r="P47" s="89">
        <v>1</v>
      </c>
      <c r="Q47" s="89">
        <v>0.83333333333333337</v>
      </c>
      <c r="R47" s="73">
        <v>0</v>
      </c>
      <c r="S47" s="58">
        <v>1</v>
      </c>
      <c r="T47" s="58">
        <v>0</v>
      </c>
      <c r="U47" s="58">
        <v>0</v>
      </c>
      <c r="V47" s="189">
        <f>AVERAGE(D47:U47)</f>
        <v>0.52592592592592591</v>
      </c>
    </row>
    <row r="48" spans="1:22" ht="15.75" customHeight="1" x14ac:dyDescent="0.25">
      <c r="A48" s="23"/>
      <c r="B48" s="20" t="s">
        <v>24</v>
      </c>
      <c r="C48" s="21">
        <v>4</v>
      </c>
      <c r="D48" s="94">
        <v>2</v>
      </c>
      <c r="E48" s="94">
        <v>0.66666666666666663</v>
      </c>
      <c r="F48" s="94">
        <v>0.83333333333333337</v>
      </c>
      <c r="G48" s="94">
        <v>0.66666666666666663</v>
      </c>
      <c r="H48" s="97">
        <v>2</v>
      </c>
      <c r="I48" s="96">
        <v>2</v>
      </c>
      <c r="J48" s="96">
        <v>1.8</v>
      </c>
      <c r="K48" s="94">
        <v>0</v>
      </c>
      <c r="L48" s="115">
        <v>1</v>
      </c>
      <c r="M48" s="99">
        <v>1</v>
      </c>
      <c r="N48" s="116">
        <v>1.2</v>
      </c>
      <c r="O48" s="100">
        <v>2</v>
      </c>
      <c r="P48" s="102">
        <v>2</v>
      </c>
      <c r="Q48" s="102">
        <v>1.6666666666666667</v>
      </c>
      <c r="R48" s="74">
        <v>0.66666666666666663</v>
      </c>
      <c r="S48" s="59">
        <v>2</v>
      </c>
      <c r="T48" s="59">
        <v>1</v>
      </c>
      <c r="U48" s="59">
        <v>1</v>
      </c>
      <c r="V48" s="189">
        <f>AVERAGE(D48:U48)</f>
        <v>1.3055555555555558</v>
      </c>
    </row>
    <row r="49" spans="1:22" ht="15.75" customHeight="1" x14ac:dyDescent="0.25">
      <c r="A49" s="23"/>
      <c r="B49" s="20" t="s">
        <v>25</v>
      </c>
      <c r="C49" s="21"/>
      <c r="D49" s="103">
        <v>0.5</v>
      </c>
      <c r="E49" s="103">
        <v>0.16666666666666666</v>
      </c>
      <c r="F49" s="103">
        <v>0.20833333333333334</v>
      </c>
      <c r="G49" s="103">
        <v>0.16666666666666666</v>
      </c>
      <c r="H49" s="109">
        <v>0.5</v>
      </c>
      <c r="I49" s="110">
        <v>0.5</v>
      </c>
      <c r="J49" s="110">
        <v>0.45</v>
      </c>
      <c r="K49" s="109">
        <v>0</v>
      </c>
      <c r="L49" s="117">
        <v>0.25</v>
      </c>
      <c r="M49" s="118">
        <v>0.25</v>
      </c>
      <c r="N49" s="119">
        <v>0.29199999999999998</v>
      </c>
      <c r="O49" s="120">
        <v>0.5</v>
      </c>
      <c r="P49" s="108">
        <v>0.5</v>
      </c>
      <c r="Q49" s="108">
        <v>0.41666666666666669</v>
      </c>
      <c r="R49" s="76">
        <v>0.16666666666666666</v>
      </c>
      <c r="S49" s="72">
        <v>0.5</v>
      </c>
      <c r="T49" s="55">
        <v>0.25</v>
      </c>
      <c r="U49" s="55">
        <v>0.25</v>
      </c>
      <c r="V49" s="190">
        <f>AVERAGE(D49:U49)</f>
        <v>0.32594444444444448</v>
      </c>
    </row>
    <row r="50" spans="1:22" ht="15.75" customHeight="1" x14ac:dyDescent="0.25">
      <c r="A50" s="23"/>
      <c r="B50" s="20"/>
      <c r="C50" s="21"/>
      <c r="D50" s="149" t="s">
        <v>71</v>
      </c>
      <c r="E50" s="121" t="s">
        <v>68</v>
      </c>
      <c r="F50" s="121" t="s">
        <v>68</v>
      </c>
      <c r="G50" s="121" t="s">
        <v>68</v>
      </c>
      <c r="H50" s="150" t="s">
        <v>71</v>
      </c>
      <c r="I50" s="153" t="s">
        <v>71</v>
      </c>
      <c r="J50" s="153" t="s">
        <v>71</v>
      </c>
      <c r="K50" s="122" t="s">
        <v>68</v>
      </c>
      <c r="L50" s="56" t="s">
        <v>68</v>
      </c>
      <c r="M50" s="124" t="s">
        <v>68</v>
      </c>
      <c r="N50" s="125" t="s">
        <v>68</v>
      </c>
      <c r="O50" s="148" t="s">
        <v>71</v>
      </c>
      <c r="P50" s="147" t="s">
        <v>71</v>
      </c>
      <c r="Q50" s="147" t="s">
        <v>71</v>
      </c>
      <c r="R50" s="77" t="s">
        <v>68</v>
      </c>
      <c r="S50" s="157" t="s">
        <v>71</v>
      </c>
      <c r="T50" s="55" t="s">
        <v>68</v>
      </c>
      <c r="U50" s="55" t="s">
        <v>68</v>
      </c>
      <c r="V50" s="55" t="s">
        <v>68</v>
      </c>
    </row>
    <row r="51" spans="1:22" ht="15.75" customHeight="1" x14ac:dyDescent="0.25">
      <c r="A51" s="266">
        <v>7</v>
      </c>
      <c r="B51" s="264" t="s">
        <v>47</v>
      </c>
      <c r="C51" s="18" t="s">
        <v>48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5">
        <v>0</v>
      </c>
      <c r="J51" s="85">
        <v>0</v>
      </c>
      <c r="K51" s="126">
        <v>1</v>
      </c>
      <c r="L51" s="86">
        <v>0.25</v>
      </c>
      <c r="M51" s="87">
        <v>0</v>
      </c>
      <c r="N51" s="114">
        <v>0.5</v>
      </c>
      <c r="O51" s="88">
        <v>0.3</v>
      </c>
      <c r="P51" s="89">
        <v>0.66666666666666663</v>
      </c>
      <c r="Q51" s="89">
        <v>0</v>
      </c>
      <c r="R51" s="73">
        <v>0</v>
      </c>
      <c r="S51" s="58">
        <v>0</v>
      </c>
      <c r="T51" s="58">
        <v>0</v>
      </c>
      <c r="U51" s="58">
        <v>0</v>
      </c>
      <c r="V51" s="189">
        <f>AVERAGE(D51:U51)</f>
        <v>0.15092592592592591</v>
      </c>
    </row>
    <row r="52" spans="1:22" ht="26.25" customHeight="1" x14ac:dyDescent="0.25">
      <c r="A52" s="262"/>
      <c r="B52" s="262"/>
      <c r="C52" s="18" t="s">
        <v>49</v>
      </c>
      <c r="D52" s="83">
        <v>0</v>
      </c>
      <c r="E52" s="83">
        <v>0</v>
      </c>
      <c r="F52" s="83">
        <v>0</v>
      </c>
      <c r="G52" s="83">
        <v>0</v>
      </c>
      <c r="H52" s="83">
        <v>1</v>
      </c>
      <c r="I52" s="85">
        <v>0</v>
      </c>
      <c r="J52" s="85">
        <v>0</v>
      </c>
      <c r="K52" s="126">
        <v>0</v>
      </c>
      <c r="L52" s="86">
        <v>0.75</v>
      </c>
      <c r="M52" s="87">
        <v>0</v>
      </c>
      <c r="N52" s="114">
        <v>0</v>
      </c>
      <c r="O52" s="88">
        <v>0.7</v>
      </c>
      <c r="P52" s="89">
        <v>0</v>
      </c>
      <c r="Q52" s="89">
        <v>0</v>
      </c>
      <c r="R52" s="73">
        <v>0</v>
      </c>
      <c r="S52" s="58">
        <v>0.4</v>
      </c>
      <c r="T52" s="58">
        <v>0</v>
      </c>
      <c r="U52" s="58">
        <v>0</v>
      </c>
      <c r="V52" s="189">
        <f>AVERAGE(D52:U52)</f>
        <v>0.15833333333333333</v>
      </c>
    </row>
    <row r="53" spans="1:22" ht="50.25" customHeight="1" x14ac:dyDescent="0.25">
      <c r="A53" s="263"/>
      <c r="B53" s="263"/>
      <c r="C53" s="18" t="s">
        <v>50</v>
      </c>
      <c r="D53" s="83">
        <v>0</v>
      </c>
      <c r="E53" s="83">
        <v>0</v>
      </c>
      <c r="F53" s="83">
        <v>0.5</v>
      </c>
      <c r="G53" s="83">
        <v>0</v>
      </c>
      <c r="H53" s="83">
        <v>1</v>
      </c>
      <c r="I53" s="85">
        <v>1</v>
      </c>
      <c r="J53" s="85">
        <v>0</v>
      </c>
      <c r="K53" s="126">
        <v>0</v>
      </c>
      <c r="L53" s="86">
        <v>0.5</v>
      </c>
      <c r="M53" s="87">
        <v>0.16666666666666666</v>
      </c>
      <c r="N53" s="114">
        <v>0.7</v>
      </c>
      <c r="O53" s="88">
        <v>1</v>
      </c>
      <c r="P53" s="89">
        <v>0</v>
      </c>
      <c r="Q53" s="89">
        <v>1</v>
      </c>
      <c r="R53" s="73">
        <v>0.33333333333333331</v>
      </c>
      <c r="S53" s="58">
        <v>1</v>
      </c>
      <c r="T53" s="58">
        <v>0</v>
      </c>
      <c r="U53" s="58">
        <v>0</v>
      </c>
      <c r="V53" s="189">
        <f>AVERAGE(D53:U53)</f>
        <v>0.39999999999999997</v>
      </c>
    </row>
    <row r="54" spans="1:22" ht="15.75" customHeight="1" x14ac:dyDescent="0.25">
      <c r="A54" s="23"/>
      <c r="B54" s="20" t="s">
        <v>24</v>
      </c>
      <c r="C54" s="21">
        <v>6</v>
      </c>
      <c r="D54" s="94">
        <v>0</v>
      </c>
      <c r="E54" s="94">
        <v>0</v>
      </c>
      <c r="F54" s="94">
        <v>0.5</v>
      </c>
      <c r="G54" s="94">
        <v>0</v>
      </c>
      <c r="H54" s="94">
        <v>2</v>
      </c>
      <c r="I54" s="96">
        <v>1</v>
      </c>
      <c r="J54" s="96">
        <v>0</v>
      </c>
      <c r="K54" s="94">
        <v>1</v>
      </c>
      <c r="L54" s="128">
        <v>1.5</v>
      </c>
      <c r="M54" s="129">
        <v>0.16666666666666666</v>
      </c>
      <c r="N54" s="130">
        <v>1.17</v>
      </c>
      <c r="O54" s="100">
        <v>2</v>
      </c>
      <c r="P54" s="102">
        <v>0.66666666666666663</v>
      </c>
      <c r="Q54" s="102">
        <v>1</v>
      </c>
      <c r="R54" s="78">
        <v>0.33333333333333331</v>
      </c>
      <c r="S54" s="55">
        <v>1.4</v>
      </c>
      <c r="T54" s="59">
        <v>0</v>
      </c>
      <c r="U54" s="59">
        <v>0</v>
      </c>
      <c r="V54" s="189">
        <f>AVERAGE(D54:U54)</f>
        <v>0.70759259259259255</v>
      </c>
    </row>
    <row r="55" spans="1:22" ht="15.75" customHeight="1" x14ac:dyDescent="0.25">
      <c r="A55" s="23"/>
      <c r="B55" s="20" t="s">
        <v>25</v>
      </c>
      <c r="C55" s="21"/>
      <c r="D55" s="103">
        <v>0</v>
      </c>
      <c r="E55" s="103">
        <v>0</v>
      </c>
      <c r="F55" s="103">
        <v>8.3333333333333329E-2</v>
      </c>
      <c r="G55" s="103">
        <v>0</v>
      </c>
      <c r="H55" s="109">
        <v>0.33333333333333331</v>
      </c>
      <c r="I55" s="110">
        <v>0.16666666666666666</v>
      </c>
      <c r="J55" s="110">
        <v>0</v>
      </c>
      <c r="K55" s="109">
        <v>0.16666666666666666</v>
      </c>
      <c r="L55" s="117">
        <v>0.25</v>
      </c>
      <c r="M55" s="118">
        <v>2.7777777777777776E-2</v>
      </c>
      <c r="N55" s="119">
        <v>0.19400000000000001</v>
      </c>
      <c r="O55" s="120">
        <v>0.33300000000000002</v>
      </c>
      <c r="P55" s="108">
        <v>0.1111111111111111</v>
      </c>
      <c r="Q55" s="108">
        <v>0.16666666666666666</v>
      </c>
      <c r="R55" s="76">
        <v>5.5555555555555552E-2</v>
      </c>
      <c r="S55" s="72">
        <v>0.23333333333333331</v>
      </c>
      <c r="T55" s="60">
        <v>0</v>
      </c>
      <c r="U55" s="60">
        <v>0</v>
      </c>
      <c r="V55" s="190">
        <f>AVERAGE(D55:U55)</f>
        <v>0.11785802469135802</v>
      </c>
    </row>
    <row r="56" spans="1:22" ht="15.75" customHeight="1" x14ac:dyDescent="0.25">
      <c r="A56" s="23"/>
      <c r="B56" s="20"/>
      <c r="C56" s="21"/>
      <c r="D56" s="121" t="s">
        <v>68</v>
      </c>
      <c r="E56" s="121" t="s">
        <v>68</v>
      </c>
      <c r="F56" s="121" t="s">
        <v>68</v>
      </c>
      <c r="G56" s="121" t="s">
        <v>68</v>
      </c>
      <c r="H56" s="122" t="s">
        <v>68</v>
      </c>
      <c r="I56" s="123" t="s">
        <v>68</v>
      </c>
      <c r="J56" s="123" t="s">
        <v>68</v>
      </c>
      <c r="K56" s="122" t="s">
        <v>68</v>
      </c>
      <c r="L56" s="56" t="s">
        <v>68</v>
      </c>
      <c r="M56" s="124" t="s">
        <v>68</v>
      </c>
      <c r="N56" s="125" t="s">
        <v>68</v>
      </c>
      <c r="O56" s="113" t="s">
        <v>68</v>
      </c>
      <c r="P56" s="101" t="s">
        <v>68</v>
      </c>
      <c r="Q56" s="101" t="s">
        <v>68</v>
      </c>
      <c r="R56" s="77" t="s">
        <v>68</v>
      </c>
      <c r="S56" s="55" t="s">
        <v>68</v>
      </c>
      <c r="T56" s="55" t="s">
        <v>68</v>
      </c>
      <c r="U56" s="55" t="s">
        <v>68</v>
      </c>
      <c r="V56" s="55" t="s">
        <v>68</v>
      </c>
    </row>
    <row r="57" spans="1:22" ht="15.75" customHeight="1" x14ac:dyDescent="0.25">
      <c r="A57" s="266">
        <v>8</v>
      </c>
      <c r="B57" s="264" t="s">
        <v>51</v>
      </c>
      <c r="C57" s="18" t="s">
        <v>52</v>
      </c>
      <c r="D57" s="83">
        <v>0</v>
      </c>
      <c r="E57" s="83">
        <v>0</v>
      </c>
      <c r="F57" s="83">
        <v>0.33333333333333331</v>
      </c>
      <c r="G57" s="83">
        <v>0</v>
      </c>
      <c r="H57" s="84">
        <v>1</v>
      </c>
      <c r="I57" s="131">
        <v>0.5</v>
      </c>
      <c r="J57" s="131">
        <v>1</v>
      </c>
      <c r="K57" s="126">
        <v>0</v>
      </c>
      <c r="L57" s="86">
        <v>0.5</v>
      </c>
      <c r="M57" s="87">
        <v>0</v>
      </c>
      <c r="N57" s="114">
        <v>0.3</v>
      </c>
      <c r="O57" s="88">
        <v>1</v>
      </c>
      <c r="P57" s="132">
        <v>0</v>
      </c>
      <c r="Q57" s="89">
        <v>0.66666666666666663</v>
      </c>
      <c r="R57" s="73">
        <v>0</v>
      </c>
      <c r="S57" s="58">
        <v>1</v>
      </c>
      <c r="T57" s="58">
        <v>0</v>
      </c>
      <c r="U57" s="58">
        <v>1</v>
      </c>
      <c r="V57" s="189">
        <f>AVERAGE(D57:U57)</f>
        <v>0.40555555555555556</v>
      </c>
    </row>
    <row r="58" spans="1:22" ht="15.6" customHeight="1" x14ac:dyDescent="0.25">
      <c r="A58" s="263"/>
      <c r="B58" s="263"/>
      <c r="C58" s="18" t="s">
        <v>53</v>
      </c>
      <c r="D58" s="83">
        <v>0</v>
      </c>
      <c r="E58" s="83">
        <v>0</v>
      </c>
      <c r="F58" s="83">
        <v>0.83333333333333337</v>
      </c>
      <c r="G58" s="83">
        <v>0</v>
      </c>
      <c r="H58" s="84">
        <v>1</v>
      </c>
      <c r="I58" s="131">
        <v>0.16666666666666666</v>
      </c>
      <c r="J58" s="131">
        <v>1</v>
      </c>
      <c r="K58" s="126">
        <v>0</v>
      </c>
      <c r="L58" s="86">
        <v>0.5</v>
      </c>
      <c r="M58" s="87">
        <v>0</v>
      </c>
      <c r="N58" s="114">
        <v>0.5</v>
      </c>
      <c r="O58" s="88">
        <v>1</v>
      </c>
      <c r="P58" s="132">
        <v>0.5</v>
      </c>
      <c r="Q58" s="89">
        <v>0.66666666666666663</v>
      </c>
      <c r="R58" s="73">
        <v>0.66666666666666663</v>
      </c>
      <c r="S58" s="58">
        <v>1</v>
      </c>
      <c r="T58" s="58">
        <v>0</v>
      </c>
      <c r="U58" s="58">
        <v>1</v>
      </c>
      <c r="V58" s="189">
        <f>AVERAGE(D58:U58)</f>
        <v>0.49074074074074076</v>
      </c>
    </row>
    <row r="59" spans="1:22" ht="15.75" customHeight="1" x14ac:dyDescent="0.25">
      <c r="A59" s="23"/>
      <c r="B59" s="20" t="s">
        <v>24</v>
      </c>
      <c r="C59" s="21">
        <v>4</v>
      </c>
      <c r="D59" s="94">
        <v>0</v>
      </c>
      <c r="E59" s="94">
        <v>0</v>
      </c>
      <c r="F59" s="94">
        <v>1.1666666666666667</v>
      </c>
      <c r="G59" s="94">
        <v>0</v>
      </c>
      <c r="H59" s="97">
        <v>2</v>
      </c>
      <c r="I59" s="133">
        <v>0.66666666666666663</v>
      </c>
      <c r="J59" s="133">
        <v>2</v>
      </c>
      <c r="K59" s="94">
        <v>0</v>
      </c>
      <c r="L59" s="115">
        <v>1</v>
      </c>
      <c r="M59" s="99">
        <v>0</v>
      </c>
      <c r="N59" s="116">
        <v>0.8</v>
      </c>
      <c r="O59" s="100">
        <v>2</v>
      </c>
      <c r="P59" s="134">
        <v>0.5</v>
      </c>
      <c r="Q59" s="102">
        <v>1.3333333333333333</v>
      </c>
      <c r="R59" s="74">
        <v>0.66666666666666663</v>
      </c>
      <c r="S59" s="59">
        <v>2</v>
      </c>
      <c r="T59" s="59">
        <v>0</v>
      </c>
      <c r="U59" s="59">
        <v>2</v>
      </c>
      <c r="V59" s="189">
        <f>AVERAGE(D59:U59)</f>
        <v>0.89629629629629626</v>
      </c>
    </row>
    <row r="60" spans="1:22" ht="15.75" customHeight="1" x14ac:dyDescent="0.25">
      <c r="A60" s="23"/>
      <c r="B60" s="20" t="s">
        <v>25</v>
      </c>
      <c r="C60" s="21"/>
      <c r="D60" s="103">
        <v>0</v>
      </c>
      <c r="E60" s="103">
        <v>0</v>
      </c>
      <c r="F60" s="103">
        <v>0.29166666666666669</v>
      </c>
      <c r="G60" s="103">
        <v>0</v>
      </c>
      <c r="H60" s="109">
        <v>0.5</v>
      </c>
      <c r="I60" s="110">
        <v>0.16666666666666666</v>
      </c>
      <c r="J60" s="110">
        <v>0.5</v>
      </c>
      <c r="K60" s="109">
        <v>0</v>
      </c>
      <c r="L60" s="117">
        <v>0.25</v>
      </c>
      <c r="M60" s="118">
        <v>0</v>
      </c>
      <c r="N60" s="119">
        <v>0.20799999999999999</v>
      </c>
      <c r="O60" s="120">
        <v>0.5</v>
      </c>
      <c r="P60" s="108">
        <v>0.125</v>
      </c>
      <c r="Q60" s="108">
        <v>0.33333333333333331</v>
      </c>
      <c r="R60" s="76">
        <v>0.16666666666666666</v>
      </c>
      <c r="S60" s="72">
        <v>0.5</v>
      </c>
      <c r="T60" s="60">
        <v>0</v>
      </c>
      <c r="U60" s="60">
        <v>0.5</v>
      </c>
      <c r="V60" s="191">
        <f>AVERAGE(D60:U60)</f>
        <v>0.22451851851851851</v>
      </c>
    </row>
    <row r="61" spans="1:22" ht="15.75" customHeight="1" x14ac:dyDescent="0.25">
      <c r="A61" s="23"/>
      <c r="B61" s="20"/>
      <c r="C61" s="21"/>
      <c r="D61" s="121" t="s">
        <v>68</v>
      </c>
      <c r="E61" s="121" t="s">
        <v>68</v>
      </c>
      <c r="F61" s="121" t="s">
        <v>68</v>
      </c>
      <c r="G61" s="121" t="s">
        <v>68</v>
      </c>
      <c r="H61" s="150" t="s">
        <v>71</v>
      </c>
      <c r="I61" s="123" t="s">
        <v>68</v>
      </c>
      <c r="J61" s="123" t="s">
        <v>71</v>
      </c>
      <c r="K61" s="122" t="s">
        <v>68</v>
      </c>
      <c r="L61" s="56" t="s">
        <v>68</v>
      </c>
      <c r="M61" s="124" t="s">
        <v>68</v>
      </c>
      <c r="N61" s="125" t="s">
        <v>68</v>
      </c>
      <c r="O61" s="148" t="s">
        <v>71</v>
      </c>
      <c r="P61" s="101" t="s">
        <v>68</v>
      </c>
      <c r="Q61" s="101" t="s">
        <v>68</v>
      </c>
      <c r="R61" s="77" t="s">
        <v>68</v>
      </c>
      <c r="S61" s="159" t="s">
        <v>71</v>
      </c>
      <c r="T61" s="55" t="s">
        <v>68</v>
      </c>
      <c r="U61" s="157" t="s">
        <v>71</v>
      </c>
      <c r="V61" s="40" t="s">
        <v>68</v>
      </c>
    </row>
    <row r="62" spans="1:22" ht="24" customHeight="1" x14ac:dyDescent="0.25">
      <c r="A62" s="266">
        <v>9</v>
      </c>
      <c r="B62" s="264" t="s">
        <v>54</v>
      </c>
      <c r="C62" s="18" t="s">
        <v>55</v>
      </c>
      <c r="D62" s="83">
        <v>0</v>
      </c>
      <c r="E62" s="83">
        <v>0</v>
      </c>
      <c r="F62" s="83">
        <v>1</v>
      </c>
      <c r="G62" s="83">
        <v>1</v>
      </c>
      <c r="H62" s="83">
        <v>1</v>
      </c>
      <c r="I62" s="85">
        <v>0</v>
      </c>
      <c r="J62" s="85">
        <v>1</v>
      </c>
      <c r="K62" s="126">
        <v>1</v>
      </c>
      <c r="L62" s="86">
        <v>0.5</v>
      </c>
      <c r="M62" s="87">
        <v>0</v>
      </c>
      <c r="N62" s="114">
        <v>0.5</v>
      </c>
      <c r="O62" s="88">
        <v>1</v>
      </c>
      <c r="P62" s="89">
        <v>0.83333333333333337</v>
      </c>
      <c r="Q62" s="89">
        <v>0</v>
      </c>
      <c r="R62" s="73">
        <v>0</v>
      </c>
      <c r="S62" s="58">
        <v>1.6</v>
      </c>
      <c r="T62" s="58">
        <v>0.5</v>
      </c>
      <c r="U62" s="58">
        <v>2</v>
      </c>
      <c r="V62" s="192">
        <f>AVERAGE(D62:U62)</f>
        <v>0.66296296296296298</v>
      </c>
    </row>
    <row r="63" spans="1:22" ht="38.4" customHeight="1" x14ac:dyDescent="0.25">
      <c r="A63" s="263"/>
      <c r="B63" s="263"/>
      <c r="C63" s="18" t="s">
        <v>56</v>
      </c>
      <c r="D63" s="83">
        <v>1</v>
      </c>
      <c r="E63" s="83">
        <v>0</v>
      </c>
      <c r="F63" s="83">
        <v>1.1666666666666667</v>
      </c>
      <c r="G63" s="83">
        <v>1</v>
      </c>
      <c r="H63" s="84">
        <v>1</v>
      </c>
      <c r="I63" s="85">
        <v>0</v>
      </c>
      <c r="J63" s="85">
        <v>1</v>
      </c>
      <c r="K63" s="126">
        <v>1</v>
      </c>
      <c r="L63" s="86">
        <v>1</v>
      </c>
      <c r="M63" s="87">
        <v>0</v>
      </c>
      <c r="N63" s="114">
        <v>0.8</v>
      </c>
      <c r="O63" s="90">
        <v>1.8</v>
      </c>
      <c r="P63" s="89">
        <v>1</v>
      </c>
      <c r="Q63" s="89">
        <v>1</v>
      </c>
      <c r="R63" s="73">
        <v>1</v>
      </c>
      <c r="S63" s="58">
        <v>1</v>
      </c>
      <c r="T63" s="58">
        <v>0.5</v>
      </c>
      <c r="U63" s="58">
        <v>2</v>
      </c>
      <c r="V63" s="192">
        <f>AVERAGE(D63:U63)</f>
        <v>0.90370370370370368</v>
      </c>
    </row>
    <row r="64" spans="1:22" ht="15.75" customHeight="1" x14ac:dyDescent="0.25">
      <c r="A64" s="23"/>
      <c r="B64" s="20" t="s">
        <v>24</v>
      </c>
      <c r="C64" s="21">
        <v>4</v>
      </c>
      <c r="D64" s="94">
        <v>1</v>
      </c>
      <c r="E64" s="94">
        <v>0</v>
      </c>
      <c r="F64" s="94">
        <v>2.166666666666667</v>
      </c>
      <c r="G64" s="94">
        <v>2</v>
      </c>
      <c r="H64" s="97">
        <v>2</v>
      </c>
      <c r="I64" s="96">
        <v>0</v>
      </c>
      <c r="J64" s="96">
        <v>2</v>
      </c>
      <c r="K64" s="94">
        <v>2</v>
      </c>
      <c r="L64" s="115">
        <v>1.5</v>
      </c>
      <c r="M64" s="99">
        <v>0</v>
      </c>
      <c r="N64" s="116">
        <v>1.3</v>
      </c>
      <c r="O64" s="100">
        <v>2.8</v>
      </c>
      <c r="P64" s="102">
        <v>1.8333333333333335</v>
      </c>
      <c r="Q64" s="102">
        <v>1</v>
      </c>
      <c r="R64" s="74">
        <v>1</v>
      </c>
      <c r="S64" s="59">
        <v>2.6</v>
      </c>
      <c r="T64" s="59">
        <v>1</v>
      </c>
      <c r="U64" s="59">
        <v>4</v>
      </c>
      <c r="V64" s="192">
        <f>AVERAGE(D64:U64)</f>
        <v>1.5666666666666669</v>
      </c>
    </row>
    <row r="65" spans="1:26" ht="15.75" customHeight="1" x14ac:dyDescent="0.25">
      <c r="A65" s="23"/>
      <c r="B65" s="20" t="s">
        <v>25</v>
      </c>
      <c r="C65" s="21"/>
      <c r="D65" s="103">
        <v>0.25</v>
      </c>
      <c r="E65" s="103">
        <v>0</v>
      </c>
      <c r="F65" s="103">
        <v>0.54166666666666674</v>
      </c>
      <c r="G65" s="103">
        <v>0.5</v>
      </c>
      <c r="H65" s="109">
        <v>0.5</v>
      </c>
      <c r="I65" s="110">
        <v>0</v>
      </c>
      <c r="J65" s="110">
        <v>0.5</v>
      </c>
      <c r="K65" s="109">
        <v>0.5</v>
      </c>
      <c r="L65" s="117">
        <v>0.375</v>
      </c>
      <c r="M65" s="118">
        <v>0</v>
      </c>
      <c r="N65" s="119">
        <v>0.33300000000000002</v>
      </c>
      <c r="O65" s="120">
        <v>0.70799999999999996</v>
      </c>
      <c r="P65" s="108">
        <v>0.45833333333333337</v>
      </c>
      <c r="Q65" s="108">
        <v>0.25</v>
      </c>
      <c r="R65" s="76">
        <v>0.25</v>
      </c>
      <c r="S65" s="72">
        <v>0.65</v>
      </c>
      <c r="T65" s="60">
        <v>0.25</v>
      </c>
      <c r="U65" s="60">
        <v>1</v>
      </c>
      <c r="V65" s="193">
        <f>AVERAGE(D65:U65)</f>
        <v>0.3925555555555556</v>
      </c>
    </row>
    <row r="66" spans="1:26" ht="15.75" customHeight="1" x14ac:dyDescent="0.25">
      <c r="A66" s="23"/>
      <c r="B66" s="20"/>
      <c r="C66" s="21"/>
      <c r="D66" s="121" t="s">
        <v>68</v>
      </c>
      <c r="E66" s="121" t="s">
        <v>68</v>
      </c>
      <c r="F66" s="149" t="s">
        <v>71</v>
      </c>
      <c r="G66" s="149" t="s">
        <v>71</v>
      </c>
      <c r="H66" s="150" t="s">
        <v>71</v>
      </c>
      <c r="I66" s="123" t="s">
        <v>68</v>
      </c>
      <c r="J66" s="153" t="s">
        <v>71</v>
      </c>
      <c r="K66" s="150" t="s">
        <v>71</v>
      </c>
      <c r="L66" s="56" t="s">
        <v>68</v>
      </c>
      <c r="M66" s="124" t="s">
        <v>68</v>
      </c>
      <c r="N66" s="125" t="s">
        <v>68</v>
      </c>
      <c r="O66" s="148" t="s">
        <v>71</v>
      </c>
      <c r="P66" s="147" t="s">
        <v>71</v>
      </c>
      <c r="Q66" s="101" t="s">
        <v>68</v>
      </c>
      <c r="R66" s="77" t="s">
        <v>68</v>
      </c>
      <c r="S66" s="159" t="s">
        <v>71</v>
      </c>
      <c r="T66" s="55" t="s">
        <v>68</v>
      </c>
      <c r="U66" s="158" t="s">
        <v>147</v>
      </c>
      <c r="V66" s="40" t="s">
        <v>68</v>
      </c>
    </row>
    <row r="67" spans="1:26" ht="15.75" customHeight="1" x14ac:dyDescent="0.25">
      <c r="A67" s="266">
        <v>10</v>
      </c>
      <c r="B67" s="264" t="s">
        <v>57</v>
      </c>
      <c r="C67" s="18" t="s">
        <v>58</v>
      </c>
      <c r="D67" s="83">
        <v>1</v>
      </c>
      <c r="E67" s="83">
        <v>1</v>
      </c>
      <c r="F67" s="83">
        <v>0.16666666666666666</v>
      </c>
      <c r="G67" s="83">
        <v>0.66666666666666663</v>
      </c>
      <c r="H67" s="84">
        <v>1</v>
      </c>
      <c r="I67" s="85">
        <v>0</v>
      </c>
      <c r="J67" s="85">
        <v>1</v>
      </c>
      <c r="K67" s="83">
        <v>0</v>
      </c>
      <c r="L67" s="86">
        <v>0.75</v>
      </c>
      <c r="M67" s="87">
        <v>1</v>
      </c>
      <c r="N67" s="114">
        <v>0</v>
      </c>
      <c r="O67" s="88">
        <v>1</v>
      </c>
      <c r="P67" s="89">
        <v>1</v>
      </c>
      <c r="Q67" s="89">
        <v>0</v>
      </c>
      <c r="R67" s="73">
        <v>0</v>
      </c>
      <c r="S67" s="58">
        <v>1</v>
      </c>
      <c r="T67" s="58">
        <v>0</v>
      </c>
      <c r="U67" s="58">
        <v>1</v>
      </c>
      <c r="V67" s="192">
        <f>AVERAGE(D67:U67)</f>
        <v>0.58796296296296291</v>
      </c>
    </row>
    <row r="68" spans="1:26" ht="15.75" customHeight="1" x14ac:dyDescent="0.25">
      <c r="A68" s="262"/>
      <c r="B68" s="262"/>
      <c r="C68" s="18" t="s">
        <v>59</v>
      </c>
      <c r="D68" s="83">
        <v>1</v>
      </c>
      <c r="E68" s="83">
        <v>1</v>
      </c>
      <c r="F68" s="83">
        <v>0.5</v>
      </c>
      <c r="G68" s="83">
        <v>1</v>
      </c>
      <c r="H68" s="84">
        <v>1</v>
      </c>
      <c r="I68" s="85">
        <v>0</v>
      </c>
      <c r="J68" s="85">
        <v>0.6</v>
      </c>
      <c r="K68" s="83">
        <v>0</v>
      </c>
      <c r="L68" s="86">
        <v>0.75</v>
      </c>
      <c r="M68" s="87">
        <v>0</v>
      </c>
      <c r="N68" s="114">
        <v>0</v>
      </c>
      <c r="O68" s="88">
        <v>1</v>
      </c>
      <c r="P68" s="89">
        <v>1</v>
      </c>
      <c r="Q68" s="89">
        <v>1</v>
      </c>
      <c r="R68" s="73">
        <v>1</v>
      </c>
      <c r="S68" s="58">
        <v>1</v>
      </c>
      <c r="T68" s="58">
        <v>0</v>
      </c>
      <c r="U68" s="58">
        <v>1</v>
      </c>
      <c r="V68" s="192">
        <f>AVERAGE(D68:U68)</f>
        <v>0.65833333333333333</v>
      </c>
    </row>
    <row r="69" spans="1:26" ht="15.75" customHeight="1" x14ac:dyDescent="0.25">
      <c r="A69" s="263"/>
      <c r="B69" s="263"/>
      <c r="C69" s="18" t="s">
        <v>60</v>
      </c>
      <c r="D69" s="83">
        <v>0</v>
      </c>
      <c r="E69" s="83">
        <v>1</v>
      </c>
      <c r="F69" s="83">
        <v>0.16666666666666666</v>
      </c>
      <c r="G69" s="83">
        <v>0.66666666666666663</v>
      </c>
      <c r="H69" s="84">
        <v>1</v>
      </c>
      <c r="I69" s="85">
        <v>0</v>
      </c>
      <c r="J69" s="85">
        <v>1</v>
      </c>
      <c r="K69" s="83">
        <v>1</v>
      </c>
      <c r="L69" s="86">
        <v>1.25</v>
      </c>
      <c r="M69" s="87">
        <v>1</v>
      </c>
      <c r="N69" s="114">
        <v>0.3</v>
      </c>
      <c r="O69" s="88">
        <v>1</v>
      </c>
      <c r="P69" s="89">
        <v>1</v>
      </c>
      <c r="Q69" s="89">
        <v>1</v>
      </c>
      <c r="R69" s="73">
        <v>0.33333333333333331</v>
      </c>
      <c r="S69" s="58">
        <v>1</v>
      </c>
      <c r="T69" s="58">
        <v>0</v>
      </c>
      <c r="U69" s="58">
        <v>1</v>
      </c>
      <c r="V69" s="192">
        <f>AVERAGE(D69:U69)</f>
        <v>0.70648148148148149</v>
      </c>
    </row>
    <row r="70" spans="1:26" ht="15.75" customHeight="1" x14ac:dyDescent="0.25">
      <c r="A70" s="23"/>
      <c r="B70" s="20" t="s">
        <v>24</v>
      </c>
      <c r="C70" s="21">
        <v>6</v>
      </c>
      <c r="D70" s="94">
        <v>2</v>
      </c>
      <c r="E70" s="94">
        <v>3</v>
      </c>
      <c r="F70" s="94">
        <v>0.83333333333333326</v>
      </c>
      <c r="G70" s="94">
        <v>2.333333333333333</v>
      </c>
      <c r="H70" s="97">
        <v>3</v>
      </c>
      <c r="I70" s="96">
        <v>0</v>
      </c>
      <c r="J70" s="96">
        <v>2.6</v>
      </c>
      <c r="K70" s="94">
        <v>1</v>
      </c>
      <c r="L70" s="115">
        <v>2.75</v>
      </c>
      <c r="M70" s="99">
        <v>2</v>
      </c>
      <c r="N70" s="116">
        <v>0.3</v>
      </c>
      <c r="O70" s="100">
        <v>3</v>
      </c>
      <c r="P70" s="102">
        <v>3</v>
      </c>
      <c r="Q70" s="102">
        <v>2</v>
      </c>
      <c r="R70" s="74">
        <v>1.3333333333333333</v>
      </c>
      <c r="S70" s="59">
        <v>3</v>
      </c>
      <c r="T70" s="59">
        <v>0</v>
      </c>
      <c r="U70" s="59">
        <v>3</v>
      </c>
      <c r="V70" s="192">
        <f>AVERAGE(D70:U70)</f>
        <v>1.9527777777777777</v>
      </c>
    </row>
    <row r="71" spans="1:26" ht="15.75" customHeight="1" x14ac:dyDescent="0.25">
      <c r="A71" s="24"/>
      <c r="B71" s="25" t="s">
        <v>25</v>
      </c>
      <c r="C71" s="25"/>
      <c r="D71" s="103">
        <v>0.33333333333333331</v>
      </c>
      <c r="E71" s="103">
        <v>0.5</v>
      </c>
      <c r="F71" s="103">
        <v>0.13888888888888887</v>
      </c>
      <c r="G71" s="103">
        <v>0.38888888888888884</v>
      </c>
      <c r="H71" s="109">
        <v>0.5</v>
      </c>
      <c r="I71" s="110">
        <v>0</v>
      </c>
      <c r="J71" s="110">
        <v>0.43333333333333335</v>
      </c>
      <c r="K71" s="109">
        <v>0.16666666666666666</v>
      </c>
      <c r="L71" s="135">
        <v>0.45833333333333331</v>
      </c>
      <c r="M71" s="106">
        <v>0.33333333333333331</v>
      </c>
      <c r="N71" s="116">
        <v>0.1</v>
      </c>
      <c r="O71" s="107">
        <v>0.5</v>
      </c>
      <c r="P71" s="108">
        <v>0.5</v>
      </c>
      <c r="Q71" s="108">
        <v>0.33333333333333331</v>
      </c>
      <c r="R71" s="74">
        <v>0.22222222222222221</v>
      </c>
      <c r="S71" s="72">
        <v>0.5</v>
      </c>
      <c r="T71" s="60">
        <v>0</v>
      </c>
      <c r="U71" s="60">
        <v>0.5</v>
      </c>
      <c r="V71" s="193">
        <f>AVERAGE(D71:U71)</f>
        <v>0.32824074074074072</v>
      </c>
    </row>
    <row r="72" spans="1:26" ht="15.75" customHeight="1" x14ac:dyDescent="0.25">
      <c r="A72" s="24"/>
      <c r="B72" s="25"/>
      <c r="C72" s="25"/>
      <c r="D72" s="121" t="s">
        <v>68</v>
      </c>
      <c r="E72" s="149" t="s">
        <v>71</v>
      </c>
      <c r="F72" s="213" t="s">
        <v>68</v>
      </c>
      <c r="G72" s="121" t="s">
        <v>68</v>
      </c>
      <c r="H72" s="156" t="s">
        <v>71</v>
      </c>
      <c r="I72" s="137" t="s">
        <v>68</v>
      </c>
      <c r="J72" s="154" t="s">
        <v>71</v>
      </c>
      <c r="K72" s="136" t="s">
        <v>68</v>
      </c>
      <c r="L72" s="155" t="s">
        <v>71</v>
      </c>
      <c r="M72" s="138" t="s">
        <v>68</v>
      </c>
      <c r="N72" s="139" t="s">
        <v>68</v>
      </c>
      <c r="O72" s="148" t="s">
        <v>71</v>
      </c>
      <c r="P72" s="147" t="s">
        <v>71</v>
      </c>
      <c r="Q72" s="101" t="s">
        <v>68</v>
      </c>
      <c r="R72" s="75" t="s">
        <v>68</v>
      </c>
      <c r="S72" s="157" t="s">
        <v>71</v>
      </c>
      <c r="T72" s="55" t="s">
        <v>68</v>
      </c>
      <c r="U72" s="157" t="s">
        <v>71</v>
      </c>
      <c r="V72" s="40" t="s">
        <v>68</v>
      </c>
    </row>
    <row r="73" spans="1:26" ht="15.75" customHeight="1" x14ac:dyDescent="0.25">
      <c r="B73" s="26"/>
      <c r="C73" s="26"/>
      <c r="D73" s="140"/>
      <c r="E73" s="140"/>
      <c r="F73" s="140"/>
      <c r="G73" s="140"/>
      <c r="H73" s="141"/>
      <c r="I73" s="141"/>
      <c r="J73" s="141"/>
      <c r="K73" s="141"/>
      <c r="L73" s="141"/>
      <c r="M73" s="142"/>
      <c r="N73" s="142"/>
      <c r="O73" s="141"/>
      <c r="P73" s="141"/>
      <c r="Q73" s="141"/>
    </row>
    <row r="74" spans="1:26" ht="15.75" customHeight="1" x14ac:dyDescent="0.25">
      <c r="B74" s="26"/>
      <c r="C74" s="26"/>
      <c r="M74" s="3"/>
      <c r="N74" s="3"/>
    </row>
    <row r="75" spans="1:26" ht="15.75" customHeight="1" x14ac:dyDescent="0.25">
      <c r="B75" s="26"/>
      <c r="C75" s="194" t="s">
        <v>149</v>
      </c>
      <c r="D75" s="232" t="s">
        <v>152</v>
      </c>
      <c r="E75" s="233"/>
      <c r="F75" s="208"/>
      <c r="M75" s="3"/>
      <c r="N75" s="3"/>
    </row>
    <row r="76" spans="1:26" ht="15.75" customHeight="1" x14ac:dyDescent="0.25">
      <c r="B76" s="26"/>
      <c r="C76" s="196" t="s">
        <v>150</v>
      </c>
      <c r="D76" s="189" t="s">
        <v>154</v>
      </c>
      <c r="E76" s="195"/>
      <c r="F76" s="209"/>
      <c r="M76" s="3"/>
      <c r="N76" s="3"/>
    </row>
    <row r="77" spans="1:26" ht="15.75" customHeight="1" x14ac:dyDescent="0.25">
      <c r="B77" s="26"/>
      <c r="C77" s="196" t="s">
        <v>151</v>
      </c>
      <c r="D77" s="232" t="s">
        <v>155</v>
      </c>
      <c r="E77" s="233"/>
      <c r="F77" s="208"/>
      <c r="M77" s="3"/>
      <c r="N77" s="3"/>
    </row>
    <row r="78" spans="1:26" ht="15.75" customHeight="1" x14ac:dyDescent="0.25">
      <c r="B78" s="26"/>
      <c r="C78" s="26"/>
      <c r="H78" s="37" t="s">
        <v>82</v>
      </c>
      <c r="I78" s="230">
        <v>17</v>
      </c>
      <c r="M78" s="3"/>
      <c r="N78" s="3"/>
    </row>
    <row r="79" spans="1:26" ht="15.75" customHeight="1" x14ac:dyDescent="0.25">
      <c r="B79" s="215" t="s">
        <v>159</v>
      </c>
      <c r="C79" s="220" t="s">
        <v>163</v>
      </c>
      <c r="D79" s="217" t="s">
        <v>160</v>
      </c>
      <c r="E79" s="218" t="s">
        <v>150</v>
      </c>
      <c r="F79" s="219" t="s">
        <v>151</v>
      </c>
      <c r="H79" s="40" t="s">
        <v>161</v>
      </c>
      <c r="I79" s="38" t="s">
        <v>70</v>
      </c>
      <c r="J79" s="38" t="s">
        <v>131</v>
      </c>
      <c r="K79" s="38" t="s">
        <v>157</v>
      </c>
      <c r="L79" s="38" t="s">
        <v>132</v>
      </c>
      <c r="M79" s="229" t="s">
        <v>133</v>
      </c>
      <c r="N79" s="229" t="s">
        <v>134</v>
      </c>
      <c r="O79" s="38" t="s">
        <v>142</v>
      </c>
      <c r="P79" s="38" t="s">
        <v>135</v>
      </c>
      <c r="Q79" s="38" t="s">
        <v>136</v>
      </c>
      <c r="R79" s="38" t="s">
        <v>138</v>
      </c>
      <c r="S79" s="38" t="s">
        <v>148</v>
      </c>
      <c r="T79" s="38" t="s">
        <v>140</v>
      </c>
      <c r="U79" s="38" t="s">
        <v>141</v>
      </c>
      <c r="V79" s="38" t="s">
        <v>143</v>
      </c>
      <c r="W79" s="38" t="s">
        <v>144</v>
      </c>
      <c r="X79" s="38" t="s">
        <v>145</v>
      </c>
      <c r="Y79" s="38" t="s">
        <v>69</v>
      </c>
      <c r="Z79" s="38" t="s">
        <v>146</v>
      </c>
    </row>
    <row r="80" spans="1:26" ht="15.75" customHeight="1" x14ac:dyDescent="0.25">
      <c r="B80" s="224">
        <v>1</v>
      </c>
      <c r="C80" s="225" t="s">
        <v>18</v>
      </c>
      <c r="D80" s="221">
        <v>2</v>
      </c>
      <c r="E80" s="222">
        <v>10</v>
      </c>
      <c r="F80" s="221">
        <v>8</v>
      </c>
      <c r="H80" s="40" t="s">
        <v>160</v>
      </c>
      <c r="I80" s="38">
        <v>0</v>
      </c>
      <c r="J80" s="38">
        <v>0</v>
      </c>
      <c r="K80" s="38">
        <v>0</v>
      </c>
      <c r="L80" s="38">
        <v>0</v>
      </c>
      <c r="M80" s="229">
        <v>0</v>
      </c>
      <c r="N80" s="229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1</v>
      </c>
    </row>
    <row r="81" spans="2:27" ht="17.399999999999999" customHeight="1" x14ac:dyDescent="0.25">
      <c r="B81" s="224">
        <v>2</v>
      </c>
      <c r="C81" s="216" t="s">
        <v>26</v>
      </c>
      <c r="D81" s="221">
        <v>1</v>
      </c>
      <c r="E81" s="221">
        <v>5</v>
      </c>
      <c r="F81" s="221">
        <v>13</v>
      </c>
      <c r="H81" s="40" t="s">
        <v>150</v>
      </c>
      <c r="I81" s="38">
        <v>1</v>
      </c>
      <c r="J81" s="38">
        <v>3</v>
      </c>
      <c r="K81" s="38">
        <v>2</v>
      </c>
      <c r="L81" s="38">
        <v>1</v>
      </c>
      <c r="M81" s="229">
        <v>7</v>
      </c>
      <c r="N81" s="229">
        <v>1</v>
      </c>
      <c r="O81" s="38">
        <v>5</v>
      </c>
      <c r="P81" s="38">
        <v>2</v>
      </c>
      <c r="Q81" s="38">
        <v>4</v>
      </c>
      <c r="R81" s="38">
        <v>0</v>
      </c>
      <c r="S81" s="38">
        <v>2</v>
      </c>
      <c r="T81" s="38">
        <v>6</v>
      </c>
      <c r="U81" s="38">
        <v>4</v>
      </c>
      <c r="V81" s="38">
        <v>2</v>
      </c>
      <c r="W81" s="38">
        <v>0</v>
      </c>
      <c r="X81" s="38">
        <v>7</v>
      </c>
      <c r="Y81" s="38">
        <v>0</v>
      </c>
      <c r="Z81" s="38">
        <v>3</v>
      </c>
    </row>
    <row r="82" spans="2:27" ht="41.4" customHeight="1" x14ac:dyDescent="0.25">
      <c r="B82" s="224">
        <v>3</v>
      </c>
      <c r="C82" s="216" t="s">
        <v>31</v>
      </c>
      <c r="D82" s="221">
        <v>1</v>
      </c>
      <c r="E82" s="221">
        <v>2</v>
      </c>
      <c r="F82" s="221">
        <v>17</v>
      </c>
      <c r="H82" s="40" t="s">
        <v>151</v>
      </c>
      <c r="I82" s="38">
        <f>$I$78-I81-I80</f>
        <v>16</v>
      </c>
      <c r="J82" s="38">
        <f t="shared" ref="J82:Z82" si="3">$I$78-J81-J80</f>
        <v>14</v>
      </c>
      <c r="K82" s="38">
        <f t="shared" si="3"/>
        <v>15</v>
      </c>
      <c r="L82" s="38">
        <f t="shared" si="3"/>
        <v>16</v>
      </c>
      <c r="M82" s="38">
        <f t="shared" si="3"/>
        <v>10</v>
      </c>
      <c r="N82" s="38">
        <f t="shared" si="3"/>
        <v>16</v>
      </c>
      <c r="O82" s="38">
        <f t="shared" si="3"/>
        <v>12</v>
      </c>
      <c r="P82" s="38">
        <f t="shared" si="3"/>
        <v>15</v>
      </c>
      <c r="Q82" s="38">
        <f t="shared" si="3"/>
        <v>13</v>
      </c>
      <c r="R82" s="38">
        <f t="shared" si="3"/>
        <v>17</v>
      </c>
      <c r="S82" s="38">
        <f t="shared" si="3"/>
        <v>15</v>
      </c>
      <c r="T82" s="38">
        <f t="shared" si="3"/>
        <v>11</v>
      </c>
      <c r="U82" s="38">
        <f t="shared" si="3"/>
        <v>13</v>
      </c>
      <c r="V82" s="38">
        <f t="shared" si="3"/>
        <v>15</v>
      </c>
      <c r="W82" s="38">
        <f t="shared" si="3"/>
        <v>17</v>
      </c>
      <c r="X82" s="38">
        <f t="shared" si="3"/>
        <v>10</v>
      </c>
      <c r="Y82" s="38">
        <f t="shared" si="3"/>
        <v>17</v>
      </c>
      <c r="Z82" s="38">
        <f t="shared" si="3"/>
        <v>13</v>
      </c>
      <c r="AA82" s="180"/>
    </row>
    <row r="83" spans="2:27" ht="15.75" customHeight="1" x14ac:dyDescent="0.25">
      <c r="B83" s="224">
        <v>4</v>
      </c>
      <c r="C83" s="216" t="s">
        <v>36</v>
      </c>
      <c r="D83" s="221">
        <v>0</v>
      </c>
      <c r="E83" s="221">
        <v>4</v>
      </c>
      <c r="F83" s="221">
        <v>16</v>
      </c>
      <c r="H83" s="180"/>
      <c r="I83" s="180"/>
      <c r="J83" s="180"/>
      <c r="K83" s="180"/>
      <c r="L83" s="180"/>
      <c r="M83" s="231"/>
      <c r="N83" s="231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</row>
    <row r="84" spans="2:27" ht="29.4" customHeight="1" x14ac:dyDescent="0.25">
      <c r="B84" s="224">
        <v>5</v>
      </c>
      <c r="C84" s="216" t="s">
        <v>40</v>
      </c>
      <c r="D84" s="221">
        <v>0</v>
      </c>
      <c r="E84" s="221">
        <v>4</v>
      </c>
      <c r="F84" s="221">
        <v>16</v>
      </c>
      <c r="H84" s="180"/>
      <c r="I84" s="180"/>
      <c r="J84" s="180"/>
      <c r="K84" s="180"/>
      <c r="L84" s="180"/>
      <c r="M84" s="231"/>
      <c r="N84" s="231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</row>
    <row r="85" spans="2:27" ht="27.6" customHeight="1" x14ac:dyDescent="0.25">
      <c r="B85" s="224">
        <v>6</v>
      </c>
      <c r="C85" s="196" t="s">
        <v>44</v>
      </c>
      <c r="D85" s="221">
        <v>0</v>
      </c>
      <c r="E85" s="222">
        <v>9</v>
      </c>
      <c r="F85" s="221">
        <v>11</v>
      </c>
      <c r="H85" s="180"/>
      <c r="I85" s="180"/>
      <c r="J85" s="180"/>
      <c r="K85" s="180"/>
      <c r="L85" s="180"/>
      <c r="M85" s="231"/>
      <c r="N85" s="231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</row>
    <row r="86" spans="2:27" ht="30.6" customHeight="1" x14ac:dyDescent="0.25">
      <c r="B86" s="224">
        <v>7</v>
      </c>
      <c r="C86" s="216" t="s">
        <v>47</v>
      </c>
      <c r="D86" s="221">
        <v>1</v>
      </c>
      <c r="E86" s="221">
        <v>1</v>
      </c>
      <c r="F86" s="221">
        <v>18</v>
      </c>
      <c r="M86" s="3"/>
      <c r="N86" s="3"/>
    </row>
    <row r="87" spans="2:27" ht="13.2" customHeight="1" x14ac:dyDescent="0.25">
      <c r="B87" s="224">
        <v>8</v>
      </c>
      <c r="C87" s="216" t="s">
        <v>51</v>
      </c>
      <c r="D87" s="221">
        <v>0</v>
      </c>
      <c r="E87" s="221">
        <v>6</v>
      </c>
      <c r="F87" s="221">
        <v>14</v>
      </c>
      <c r="M87" s="3"/>
      <c r="N87" s="3"/>
    </row>
    <row r="88" spans="2:27" ht="25.8" customHeight="1" x14ac:dyDescent="0.25">
      <c r="B88" s="224">
        <v>9</v>
      </c>
      <c r="C88" s="196" t="s">
        <v>54</v>
      </c>
      <c r="D88" s="223">
        <v>3</v>
      </c>
      <c r="E88" s="222">
        <v>8</v>
      </c>
      <c r="F88" s="221">
        <v>9</v>
      </c>
      <c r="M88" s="3"/>
      <c r="N88" s="3"/>
    </row>
    <row r="89" spans="2:27" ht="33.6" customHeight="1" x14ac:dyDescent="0.25">
      <c r="B89" s="224">
        <v>10</v>
      </c>
      <c r="C89" s="196" t="s">
        <v>57</v>
      </c>
      <c r="D89" s="221">
        <v>0</v>
      </c>
      <c r="E89" s="222">
        <v>9</v>
      </c>
      <c r="F89" s="221">
        <v>11</v>
      </c>
      <c r="M89" s="3"/>
      <c r="N89" s="3"/>
    </row>
    <row r="90" spans="2:27" ht="15.75" customHeight="1" x14ac:dyDescent="0.25">
      <c r="B90" s="26"/>
      <c r="C90" s="26"/>
      <c r="M90" s="3"/>
      <c r="N90" s="3"/>
    </row>
    <row r="91" spans="2:27" ht="268.2" customHeight="1" x14ac:dyDescent="0.25">
      <c r="B91" s="226" t="s">
        <v>156</v>
      </c>
      <c r="C91" s="260" t="s">
        <v>164</v>
      </c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3"/>
    </row>
    <row r="92" spans="2:27" ht="309.60000000000002" customHeight="1" x14ac:dyDescent="0.25">
      <c r="B92" s="26"/>
      <c r="C92" s="26"/>
      <c r="M92" s="3"/>
      <c r="N92" s="3"/>
    </row>
    <row r="93" spans="2:27" ht="15.75" customHeight="1" x14ac:dyDescent="0.25">
      <c r="B93" s="26"/>
      <c r="C93" s="26"/>
      <c r="M93" s="3"/>
      <c r="N93" s="3"/>
    </row>
    <row r="94" spans="2:27" ht="15.75" customHeight="1" x14ac:dyDescent="0.25">
      <c r="B94" s="26"/>
      <c r="C94" s="26"/>
      <c r="M94" s="3"/>
      <c r="N94" s="3"/>
    </row>
    <row r="95" spans="2:27" ht="15.75" customHeight="1" x14ac:dyDescent="0.25">
      <c r="B95" s="26"/>
      <c r="C95" s="26"/>
      <c r="M95" s="3"/>
      <c r="N95" s="3"/>
    </row>
    <row r="96" spans="2:27" ht="15.75" customHeight="1" x14ac:dyDescent="0.25">
      <c r="B96" s="26"/>
      <c r="C96" s="26"/>
      <c r="M96" s="3"/>
      <c r="N96" s="3"/>
    </row>
    <row r="97" spans="2:14" ht="15.75" customHeight="1" x14ac:dyDescent="0.25">
      <c r="B97" s="26"/>
      <c r="C97" s="26"/>
      <c r="M97" s="3"/>
      <c r="N97" s="3"/>
    </row>
    <row r="98" spans="2:14" ht="15.75" customHeight="1" x14ac:dyDescent="0.25">
      <c r="B98" s="26"/>
      <c r="C98" s="26"/>
      <c r="M98" s="3"/>
      <c r="N98" s="3"/>
    </row>
    <row r="99" spans="2:14" ht="15.75" customHeight="1" x14ac:dyDescent="0.25">
      <c r="B99" s="26"/>
      <c r="C99" s="26"/>
      <c r="M99" s="3"/>
      <c r="N99" s="3"/>
    </row>
    <row r="100" spans="2:14" ht="15.75" customHeight="1" x14ac:dyDescent="0.25">
      <c r="B100" s="26"/>
      <c r="C100" s="26"/>
      <c r="M100" s="3"/>
      <c r="N100" s="3"/>
    </row>
    <row r="101" spans="2:14" ht="15.75" customHeight="1" x14ac:dyDescent="0.25">
      <c r="B101" s="26"/>
      <c r="C101" s="26"/>
      <c r="M101" s="3"/>
      <c r="N101" s="3"/>
    </row>
    <row r="102" spans="2:14" ht="15.75" customHeight="1" x14ac:dyDescent="0.25">
      <c r="B102" s="26"/>
      <c r="C102" s="26"/>
      <c r="M102" s="3"/>
      <c r="N102" s="3"/>
    </row>
    <row r="103" spans="2:14" ht="15.75" customHeight="1" x14ac:dyDescent="0.25">
      <c r="B103" s="26"/>
      <c r="C103" s="26"/>
      <c r="M103" s="3"/>
      <c r="N103" s="3"/>
    </row>
    <row r="104" spans="2:14" ht="15.75" customHeight="1" x14ac:dyDescent="0.25">
      <c r="B104" s="26"/>
      <c r="C104" s="26"/>
      <c r="M104" s="3"/>
      <c r="N104" s="3"/>
    </row>
    <row r="105" spans="2:14" ht="15.75" customHeight="1" x14ac:dyDescent="0.25">
      <c r="B105" s="26"/>
      <c r="C105" s="26"/>
      <c r="M105" s="3"/>
      <c r="N105" s="3"/>
    </row>
    <row r="106" spans="2:14" ht="15.75" customHeight="1" x14ac:dyDescent="0.25">
      <c r="B106" s="26"/>
      <c r="C106" s="26"/>
      <c r="M106" s="3"/>
      <c r="N106" s="3"/>
    </row>
    <row r="107" spans="2:14" ht="15.75" customHeight="1" x14ac:dyDescent="0.25">
      <c r="B107" s="26"/>
      <c r="C107" s="26"/>
      <c r="M107" s="3"/>
      <c r="N107" s="3"/>
    </row>
    <row r="108" spans="2:14" ht="15.75" customHeight="1" x14ac:dyDescent="0.25">
      <c r="B108" s="26"/>
      <c r="C108" s="26"/>
    </row>
    <row r="109" spans="2:14" ht="15.75" customHeight="1" x14ac:dyDescent="0.25">
      <c r="B109" s="26"/>
      <c r="C109" s="26"/>
    </row>
    <row r="110" spans="2:14" ht="15.75" customHeight="1" x14ac:dyDescent="0.25">
      <c r="B110" s="26"/>
      <c r="C110" s="26"/>
    </row>
    <row r="111" spans="2:14" ht="15.75" customHeight="1" x14ac:dyDescent="0.25">
      <c r="B111" s="26"/>
      <c r="C111" s="26"/>
    </row>
    <row r="112" spans="2:14" ht="15.75" customHeight="1" x14ac:dyDescent="0.25">
      <c r="B112" s="26"/>
      <c r="C112" s="26"/>
    </row>
    <row r="113" spans="2:3" ht="15.75" customHeight="1" x14ac:dyDescent="0.25">
      <c r="B113" s="26"/>
      <c r="C113" s="26"/>
    </row>
    <row r="114" spans="2:3" ht="15.75" customHeight="1" x14ac:dyDescent="0.25">
      <c r="B114" s="26"/>
      <c r="C114" s="26"/>
    </row>
    <row r="115" spans="2:3" ht="15.75" customHeight="1" x14ac:dyDescent="0.25">
      <c r="B115" s="26"/>
      <c r="C115" s="26"/>
    </row>
    <row r="116" spans="2:3" ht="15.75" customHeight="1" x14ac:dyDescent="0.25">
      <c r="B116" s="26"/>
      <c r="C116" s="26"/>
    </row>
    <row r="117" spans="2:3" ht="15.75" customHeight="1" x14ac:dyDescent="0.25">
      <c r="B117" s="26"/>
      <c r="C117" s="26"/>
    </row>
    <row r="118" spans="2:3" ht="15.75" customHeight="1" x14ac:dyDescent="0.25">
      <c r="B118" s="26"/>
      <c r="C118" s="26"/>
    </row>
    <row r="119" spans="2:3" ht="15.75" customHeight="1" x14ac:dyDescent="0.25">
      <c r="B119" s="26"/>
      <c r="C119" s="26"/>
    </row>
    <row r="120" spans="2:3" ht="15.75" customHeight="1" x14ac:dyDescent="0.25">
      <c r="B120" s="26"/>
      <c r="C120" s="26"/>
    </row>
    <row r="121" spans="2:3" ht="15.75" customHeight="1" x14ac:dyDescent="0.25">
      <c r="B121" s="26"/>
      <c r="C121" s="26"/>
    </row>
    <row r="122" spans="2:3" ht="15.75" customHeight="1" x14ac:dyDescent="0.25">
      <c r="B122" s="26"/>
      <c r="C122" s="26"/>
    </row>
    <row r="123" spans="2:3" ht="15.75" customHeight="1" x14ac:dyDescent="0.25">
      <c r="B123" s="26"/>
      <c r="C123" s="26"/>
    </row>
    <row r="124" spans="2:3" ht="15.75" customHeight="1" x14ac:dyDescent="0.25">
      <c r="B124" s="26"/>
      <c r="C124" s="26"/>
    </row>
    <row r="125" spans="2:3" ht="15.75" customHeight="1" x14ac:dyDescent="0.25">
      <c r="B125" s="26"/>
      <c r="C125" s="26"/>
    </row>
    <row r="126" spans="2:3" ht="15.75" customHeight="1" x14ac:dyDescent="0.25">
      <c r="B126" s="26"/>
      <c r="C126" s="26"/>
    </row>
    <row r="127" spans="2:3" ht="15.75" customHeight="1" x14ac:dyDescent="0.25">
      <c r="B127" s="26"/>
      <c r="C127" s="26"/>
    </row>
    <row r="128" spans="2:3" ht="15.75" customHeight="1" x14ac:dyDescent="0.25">
      <c r="B128" s="26"/>
      <c r="C128" s="26"/>
    </row>
    <row r="129" spans="2:3" ht="15.75" customHeight="1" x14ac:dyDescent="0.25">
      <c r="B129" s="26"/>
      <c r="C129" s="26"/>
    </row>
    <row r="130" spans="2:3" ht="15.75" customHeight="1" x14ac:dyDescent="0.25">
      <c r="B130" s="26"/>
      <c r="C130" s="26"/>
    </row>
    <row r="131" spans="2:3" ht="15.75" customHeight="1" x14ac:dyDescent="0.25">
      <c r="B131" s="26"/>
      <c r="C131" s="26"/>
    </row>
    <row r="132" spans="2:3" ht="15.75" customHeight="1" x14ac:dyDescent="0.25">
      <c r="B132" s="26"/>
      <c r="C132" s="26"/>
    </row>
    <row r="133" spans="2:3" ht="15.75" customHeight="1" x14ac:dyDescent="0.25">
      <c r="B133" s="26"/>
      <c r="C133" s="26"/>
    </row>
    <row r="134" spans="2:3" ht="15.75" customHeight="1" x14ac:dyDescent="0.25">
      <c r="B134" s="26"/>
      <c r="C134" s="26"/>
    </row>
    <row r="135" spans="2:3" ht="15.75" customHeight="1" x14ac:dyDescent="0.25">
      <c r="B135" s="26"/>
      <c r="C135" s="26"/>
    </row>
    <row r="136" spans="2:3" ht="15.75" customHeight="1" x14ac:dyDescent="0.25">
      <c r="B136" s="26"/>
      <c r="C136" s="26"/>
    </row>
    <row r="137" spans="2:3" ht="15.75" customHeight="1" x14ac:dyDescent="0.25">
      <c r="B137" s="26"/>
      <c r="C137" s="26"/>
    </row>
    <row r="138" spans="2:3" ht="15.75" customHeight="1" x14ac:dyDescent="0.25">
      <c r="B138" s="26"/>
      <c r="C138" s="26"/>
    </row>
    <row r="139" spans="2:3" ht="15.75" customHeight="1" x14ac:dyDescent="0.25">
      <c r="B139" s="26"/>
      <c r="C139" s="26"/>
    </row>
    <row r="140" spans="2:3" ht="15.75" customHeight="1" x14ac:dyDescent="0.25">
      <c r="B140" s="26"/>
      <c r="C140" s="26"/>
    </row>
    <row r="141" spans="2:3" ht="15.75" customHeight="1" x14ac:dyDescent="0.25">
      <c r="B141" s="26"/>
      <c r="C141" s="26"/>
    </row>
    <row r="142" spans="2:3" ht="15.75" customHeight="1" x14ac:dyDescent="0.25">
      <c r="B142" s="26"/>
      <c r="C142" s="26"/>
    </row>
    <row r="143" spans="2:3" ht="15.75" customHeight="1" x14ac:dyDescent="0.25">
      <c r="B143" s="26"/>
      <c r="C143" s="26"/>
    </row>
    <row r="144" spans="2:3" ht="15.75" customHeight="1" x14ac:dyDescent="0.25">
      <c r="B144" s="26"/>
      <c r="C144" s="26"/>
    </row>
    <row r="145" spans="2:3" ht="15.75" customHeight="1" x14ac:dyDescent="0.25">
      <c r="B145" s="26"/>
      <c r="C145" s="26"/>
    </row>
    <row r="146" spans="2:3" ht="15.75" customHeight="1" x14ac:dyDescent="0.25">
      <c r="B146" s="26"/>
      <c r="C146" s="26"/>
    </row>
    <row r="147" spans="2:3" ht="15.75" customHeight="1" x14ac:dyDescent="0.25">
      <c r="B147" s="26"/>
      <c r="C147" s="26"/>
    </row>
    <row r="148" spans="2:3" ht="15.75" customHeight="1" x14ac:dyDescent="0.25">
      <c r="B148" s="26"/>
      <c r="C148" s="26"/>
    </row>
    <row r="149" spans="2:3" ht="15.75" customHeight="1" x14ac:dyDescent="0.25">
      <c r="B149" s="26"/>
      <c r="C149" s="26"/>
    </row>
    <row r="150" spans="2:3" ht="15.75" customHeight="1" x14ac:dyDescent="0.25">
      <c r="B150" s="26"/>
      <c r="C150" s="26"/>
    </row>
    <row r="151" spans="2:3" ht="15.75" customHeight="1" x14ac:dyDescent="0.25">
      <c r="B151" s="26"/>
      <c r="C151" s="26"/>
    </row>
    <row r="152" spans="2:3" ht="15.75" customHeight="1" x14ac:dyDescent="0.25">
      <c r="B152" s="26"/>
      <c r="C152" s="26"/>
    </row>
    <row r="153" spans="2:3" ht="15.75" customHeight="1" x14ac:dyDescent="0.25">
      <c r="B153" s="26"/>
      <c r="C153" s="26"/>
    </row>
    <row r="154" spans="2:3" ht="15.75" customHeight="1" x14ac:dyDescent="0.25">
      <c r="B154" s="26"/>
      <c r="C154" s="26"/>
    </row>
    <row r="155" spans="2:3" ht="15.75" customHeight="1" x14ac:dyDescent="0.25">
      <c r="B155" s="26"/>
      <c r="C155" s="26"/>
    </row>
    <row r="156" spans="2:3" ht="15.75" customHeight="1" x14ac:dyDescent="0.25">
      <c r="B156" s="26"/>
      <c r="C156" s="26"/>
    </row>
    <row r="157" spans="2:3" ht="15.75" customHeight="1" x14ac:dyDescent="0.25">
      <c r="B157" s="26"/>
      <c r="C157" s="26"/>
    </row>
    <row r="158" spans="2:3" ht="15.75" customHeight="1" x14ac:dyDescent="0.25">
      <c r="B158" s="26"/>
      <c r="C158" s="26"/>
    </row>
    <row r="159" spans="2:3" ht="15.75" customHeight="1" x14ac:dyDescent="0.25">
      <c r="B159" s="26"/>
      <c r="C159" s="26"/>
    </row>
    <row r="160" spans="2:3" ht="15.75" customHeight="1" x14ac:dyDescent="0.25">
      <c r="B160" s="26"/>
      <c r="C160" s="26"/>
    </row>
    <row r="161" spans="2:3" ht="15.75" customHeight="1" x14ac:dyDescent="0.25">
      <c r="B161" s="26"/>
      <c r="C161" s="26"/>
    </row>
    <row r="162" spans="2:3" ht="15.75" customHeight="1" x14ac:dyDescent="0.25">
      <c r="B162" s="26"/>
      <c r="C162" s="26"/>
    </row>
    <row r="163" spans="2:3" ht="15.75" customHeight="1" x14ac:dyDescent="0.25">
      <c r="B163" s="26"/>
      <c r="C163" s="26"/>
    </row>
    <row r="164" spans="2:3" ht="15.75" customHeight="1" x14ac:dyDescent="0.25">
      <c r="B164" s="26"/>
      <c r="C164" s="26"/>
    </row>
    <row r="165" spans="2:3" ht="15.75" customHeight="1" x14ac:dyDescent="0.25">
      <c r="B165" s="26"/>
      <c r="C165" s="26"/>
    </row>
    <row r="166" spans="2:3" ht="15.75" customHeight="1" x14ac:dyDescent="0.25">
      <c r="B166" s="26"/>
      <c r="C166" s="26"/>
    </row>
    <row r="167" spans="2:3" ht="15.75" customHeight="1" x14ac:dyDescent="0.25">
      <c r="B167" s="26"/>
      <c r="C167" s="26"/>
    </row>
    <row r="168" spans="2:3" ht="15.75" customHeight="1" x14ac:dyDescent="0.25">
      <c r="B168" s="26"/>
      <c r="C168" s="26"/>
    </row>
    <row r="169" spans="2:3" ht="15.75" customHeight="1" x14ac:dyDescent="0.25">
      <c r="B169" s="26"/>
      <c r="C169" s="26"/>
    </row>
    <row r="170" spans="2:3" ht="15.75" customHeight="1" x14ac:dyDescent="0.25">
      <c r="B170" s="26"/>
      <c r="C170" s="26"/>
    </row>
    <row r="171" spans="2:3" ht="15.75" customHeight="1" x14ac:dyDescent="0.25">
      <c r="B171" s="26"/>
      <c r="C171" s="26"/>
    </row>
    <row r="172" spans="2:3" ht="15.75" customHeight="1" x14ac:dyDescent="0.25">
      <c r="B172" s="26"/>
      <c r="C172" s="26"/>
    </row>
    <row r="173" spans="2:3" ht="15.75" customHeight="1" x14ac:dyDescent="0.25">
      <c r="B173" s="26"/>
      <c r="C173" s="26"/>
    </row>
    <row r="174" spans="2:3" ht="15.75" customHeight="1" x14ac:dyDescent="0.25">
      <c r="B174" s="26"/>
      <c r="C174" s="26"/>
    </row>
    <row r="175" spans="2:3" ht="15.75" customHeight="1" x14ac:dyDescent="0.25">
      <c r="B175" s="26"/>
      <c r="C175" s="26"/>
    </row>
    <row r="176" spans="2:3" ht="15.75" customHeight="1" x14ac:dyDescent="0.25">
      <c r="B176" s="26"/>
      <c r="C176" s="26"/>
    </row>
    <row r="177" spans="2:3" ht="15.75" customHeight="1" x14ac:dyDescent="0.25">
      <c r="B177" s="26"/>
      <c r="C177" s="26"/>
    </row>
    <row r="178" spans="2:3" ht="15.75" customHeight="1" x14ac:dyDescent="0.25">
      <c r="B178" s="26"/>
      <c r="C178" s="26"/>
    </row>
    <row r="179" spans="2:3" ht="15.75" customHeight="1" x14ac:dyDescent="0.25">
      <c r="B179" s="26"/>
      <c r="C179" s="26"/>
    </row>
    <row r="180" spans="2:3" ht="15.75" customHeight="1" x14ac:dyDescent="0.25">
      <c r="B180" s="26"/>
      <c r="C180" s="26"/>
    </row>
    <row r="181" spans="2:3" ht="15.75" customHeight="1" x14ac:dyDescent="0.25">
      <c r="B181" s="26"/>
      <c r="C181" s="26"/>
    </row>
    <row r="182" spans="2:3" ht="15.75" customHeight="1" x14ac:dyDescent="0.25">
      <c r="B182" s="26"/>
      <c r="C182" s="26"/>
    </row>
    <row r="183" spans="2:3" ht="15.75" customHeight="1" x14ac:dyDescent="0.25">
      <c r="B183" s="26"/>
      <c r="C183" s="26"/>
    </row>
    <row r="184" spans="2:3" ht="15.75" customHeight="1" x14ac:dyDescent="0.25">
      <c r="B184" s="26"/>
      <c r="C184" s="26"/>
    </row>
    <row r="185" spans="2:3" ht="15.75" customHeight="1" x14ac:dyDescent="0.25">
      <c r="B185" s="26"/>
      <c r="C185" s="26"/>
    </row>
    <row r="186" spans="2:3" ht="15.75" customHeight="1" x14ac:dyDescent="0.25">
      <c r="B186" s="26"/>
      <c r="C186" s="26"/>
    </row>
    <row r="187" spans="2:3" ht="15.75" customHeight="1" x14ac:dyDescent="0.25">
      <c r="B187" s="26"/>
      <c r="C187" s="26"/>
    </row>
    <row r="188" spans="2:3" ht="15.75" customHeight="1" x14ac:dyDescent="0.25">
      <c r="B188" s="26"/>
      <c r="C188" s="26"/>
    </row>
    <row r="189" spans="2:3" ht="15.75" customHeight="1" x14ac:dyDescent="0.25">
      <c r="B189" s="26"/>
      <c r="C189" s="26"/>
    </row>
    <row r="190" spans="2:3" ht="15.75" customHeight="1" x14ac:dyDescent="0.25">
      <c r="B190" s="26"/>
      <c r="C190" s="26"/>
    </row>
    <row r="191" spans="2:3" ht="15.75" customHeight="1" x14ac:dyDescent="0.25">
      <c r="B191" s="26"/>
      <c r="C191" s="26"/>
    </row>
    <row r="192" spans="2:3" ht="15.75" customHeight="1" x14ac:dyDescent="0.25">
      <c r="B192" s="26"/>
      <c r="C192" s="26"/>
    </row>
    <row r="193" spans="2:3" ht="15.75" customHeight="1" x14ac:dyDescent="0.25">
      <c r="B193" s="26"/>
      <c r="C193" s="26"/>
    </row>
    <row r="194" spans="2:3" ht="15.75" customHeight="1" x14ac:dyDescent="0.25">
      <c r="B194" s="26"/>
      <c r="C194" s="26"/>
    </row>
    <row r="195" spans="2:3" ht="15.75" customHeight="1" x14ac:dyDescent="0.25">
      <c r="B195" s="26"/>
      <c r="C195" s="26"/>
    </row>
    <row r="196" spans="2:3" ht="15.75" customHeight="1" x14ac:dyDescent="0.25">
      <c r="B196" s="26"/>
      <c r="C196" s="26"/>
    </row>
    <row r="197" spans="2:3" ht="15.75" customHeight="1" x14ac:dyDescent="0.25">
      <c r="B197" s="26"/>
      <c r="C197" s="26"/>
    </row>
    <row r="198" spans="2:3" ht="15.75" customHeight="1" x14ac:dyDescent="0.25">
      <c r="B198" s="26"/>
      <c r="C198" s="26"/>
    </row>
    <row r="199" spans="2:3" ht="15.75" customHeight="1" x14ac:dyDescent="0.25">
      <c r="B199" s="26"/>
      <c r="C199" s="26"/>
    </row>
    <row r="200" spans="2:3" ht="15.75" customHeight="1" x14ac:dyDescent="0.25">
      <c r="B200" s="26"/>
      <c r="C200" s="26"/>
    </row>
    <row r="201" spans="2:3" ht="15.75" customHeight="1" x14ac:dyDescent="0.25">
      <c r="B201" s="26"/>
      <c r="C201" s="26"/>
    </row>
    <row r="202" spans="2:3" ht="15.75" customHeight="1" x14ac:dyDescent="0.25">
      <c r="B202" s="26"/>
      <c r="C202" s="26"/>
    </row>
    <row r="203" spans="2:3" ht="15.75" customHeight="1" x14ac:dyDescent="0.25">
      <c r="B203" s="26"/>
      <c r="C203" s="26"/>
    </row>
    <row r="204" spans="2:3" ht="15.75" customHeight="1" x14ac:dyDescent="0.25">
      <c r="B204" s="26"/>
      <c r="C204" s="26"/>
    </row>
    <row r="205" spans="2:3" ht="15.75" customHeight="1" x14ac:dyDescent="0.25">
      <c r="B205" s="26"/>
      <c r="C205" s="26"/>
    </row>
    <row r="206" spans="2:3" ht="15.75" customHeight="1" x14ac:dyDescent="0.25">
      <c r="B206" s="26"/>
      <c r="C206" s="26"/>
    </row>
    <row r="207" spans="2:3" ht="15.75" customHeight="1" x14ac:dyDescent="0.25">
      <c r="B207" s="26"/>
      <c r="C207" s="26"/>
    </row>
    <row r="208" spans="2:3" ht="15.75" customHeight="1" x14ac:dyDescent="0.25">
      <c r="B208" s="26"/>
      <c r="C208" s="26"/>
    </row>
    <row r="209" spans="2:3" ht="15.75" customHeight="1" x14ac:dyDescent="0.25">
      <c r="B209" s="26"/>
      <c r="C209" s="26"/>
    </row>
    <row r="210" spans="2:3" ht="15.75" customHeight="1" x14ac:dyDescent="0.25">
      <c r="B210" s="26"/>
      <c r="C210" s="26"/>
    </row>
    <row r="211" spans="2:3" ht="15.75" customHeight="1" x14ac:dyDescent="0.25">
      <c r="B211" s="26"/>
      <c r="C211" s="26"/>
    </row>
    <row r="212" spans="2:3" ht="15.75" customHeight="1" x14ac:dyDescent="0.25">
      <c r="B212" s="26"/>
      <c r="C212" s="26"/>
    </row>
    <row r="213" spans="2:3" ht="15.75" customHeight="1" x14ac:dyDescent="0.25">
      <c r="B213" s="26"/>
      <c r="C213" s="26"/>
    </row>
    <row r="214" spans="2:3" ht="15.75" customHeight="1" x14ac:dyDescent="0.25">
      <c r="B214" s="26"/>
      <c r="C214" s="26"/>
    </row>
    <row r="215" spans="2:3" ht="15.75" customHeight="1" x14ac:dyDescent="0.25">
      <c r="B215" s="26"/>
      <c r="C215" s="26"/>
    </row>
    <row r="216" spans="2:3" ht="15.75" customHeight="1" x14ac:dyDescent="0.25">
      <c r="B216" s="26"/>
      <c r="C216" s="26"/>
    </row>
    <row r="217" spans="2:3" ht="15.75" customHeight="1" x14ac:dyDescent="0.25">
      <c r="B217" s="26"/>
      <c r="C217" s="26"/>
    </row>
    <row r="218" spans="2:3" ht="15.75" customHeight="1" x14ac:dyDescent="0.25">
      <c r="B218" s="26"/>
      <c r="C218" s="26"/>
    </row>
    <row r="219" spans="2:3" ht="15.75" customHeight="1" x14ac:dyDescent="0.25">
      <c r="B219" s="26"/>
      <c r="C219" s="26"/>
    </row>
    <row r="220" spans="2:3" ht="15.75" customHeight="1" x14ac:dyDescent="0.25">
      <c r="B220" s="26"/>
      <c r="C220" s="26"/>
    </row>
    <row r="221" spans="2:3" ht="15.75" customHeight="1" x14ac:dyDescent="0.25">
      <c r="B221" s="26"/>
      <c r="C221" s="26"/>
    </row>
    <row r="222" spans="2:3" ht="15.75" customHeight="1" x14ac:dyDescent="0.25">
      <c r="B222" s="26"/>
      <c r="C222" s="26"/>
    </row>
    <row r="223" spans="2:3" ht="15.75" customHeight="1" x14ac:dyDescent="0.25">
      <c r="B223" s="26"/>
      <c r="C223" s="26"/>
    </row>
    <row r="224" spans="2:3" ht="15.75" customHeight="1" x14ac:dyDescent="0.25">
      <c r="B224" s="26"/>
      <c r="C224" s="26"/>
    </row>
    <row r="225" spans="2:3" ht="15.75" customHeight="1" x14ac:dyDescent="0.25">
      <c r="B225" s="26"/>
      <c r="C225" s="26"/>
    </row>
    <row r="226" spans="2:3" ht="15.75" customHeight="1" x14ac:dyDescent="0.25">
      <c r="B226" s="26"/>
      <c r="C226" s="26"/>
    </row>
    <row r="227" spans="2:3" ht="15.75" customHeight="1" x14ac:dyDescent="0.25">
      <c r="B227" s="26"/>
      <c r="C227" s="26"/>
    </row>
    <row r="228" spans="2:3" ht="15.75" customHeight="1" x14ac:dyDescent="0.25">
      <c r="B228" s="26"/>
      <c r="C228" s="26"/>
    </row>
    <row r="229" spans="2:3" ht="15.75" customHeight="1" x14ac:dyDescent="0.25">
      <c r="B229" s="26"/>
      <c r="C229" s="26"/>
    </row>
    <row r="230" spans="2:3" ht="15.75" customHeight="1" x14ac:dyDescent="0.25">
      <c r="B230" s="26"/>
      <c r="C230" s="26"/>
    </row>
    <row r="231" spans="2:3" ht="15.75" customHeight="1" x14ac:dyDescent="0.25">
      <c r="B231" s="26"/>
      <c r="C231" s="26"/>
    </row>
    <row r="232" spans="2:3" ht="15.75" customHeight="1" x14ac:dyDescent="0.25">
      <c r="B232" s="26"/>
      <c r="C232" s="26"/>
    </row>
    <row r="233" spans="2:3" ht="15.75" customHeight="1" x14ac:dyDescent="0.25">
      <c r="B233" s="26"/>
      <c r="C233" s="26"/>
    </row>
    <row r="234" spans="2:3" ht="15.75" customHeight="1" x14ac:dyDescent="0.25">
      <c r="B234" s="26"/>
      <c r="C234" s="26"/>
    </row>
    <row r="235" spans="2:3" ht="15.75" customHeight="1" x14ac:dyDescent="0.25">
      <c r="B235" s="26"/>
      <c r="C235" s="26"/>
    </row>
    <row r="236" spans="2:3" ht="15.75" customHeight="1" x14ac:dyDescent="0.25">
      <c r="B236" s="26"/>
      <c r="C236" s="26"/>
    </row>
    <row r="237" spans="2:3" ht="15.75" customHeight="1" x14ac:dyDescent="0.25">
      <c r="B237" s="26"/>
      <c r="C237" s="26"/>
    </row>
    <row r="238" spans="2:3" ht="15.75" customHeight="1" x14ac:dyDescent="0.25">
      <c r="B238" s="26"/>
      <c r="C238" s="26"/>
    </row>
    <row r="239" spans="2:3" ht="15.75" customHeight="1" x14ac:dyDescent="0.25">
      <c r="B239" s="26"/>
      <c r="C239" s="26"/>
    </row>
    <row r="240" spans="2:3" ht="15.75" customHeight="1" x14ac:dyDescent="0.25">
      <c r="B240" s="26"/>
      <c r="C240" s="26"/>
    </row>
    <row r="241" spans="2:3" ht="15.75" customHeight="1" x14ac:dyDescent="0.25">
      <c r="B241" s="26"/>
      <c r="C241" s="26"/>
    </row>
    <row r="242" spans="2:3" ht="15.75" customHeight="1" x14ac:dyDescent="0.25">
      <c r="B242" s="26"/>
      <c r="C242" s="26"/>
    </row>
    <row r="243" spans="2:3" ht="15.75" customHeight="1" x14ac:dyDescent="0.25">
      <c r="B243" s="26"/>
      <c r="C243" s="26"/>
    </row>
    <row r="244" spans="2:3" ht="15.75" customHeight="1" x14ac:dyDescent="0.25">
      <c r="B244" s="26"/>
      <c r="C244" s="26"/>
    </row>
    <row r="245" spans="2:3" ht="15.75" customHeight="1" x14ac:dyDescent="0.25">
      <c r="B245" s="26"/>
      <c r="C245" s="26"/>
    </row>
    <row r="246" spans="2:3" ht="15.75" customHeight="1" x14ac:dyDescent="0.25">
      <c r="B246" s="26"/>
      <c r="C246" s="26"/>
    </row>
    <row r="247" spans="2:3" ht="15.75" customHeight="1" x14ac:dyDescent="0.25">
      <c r="B247" s="26"/>
      <c r="C247" s="26"/>
    </row>
    <row r="248" spans="2:3" ht="15.75" customHeight="1" x14ac:dyDescent="0.25">
      <c r="B248" s="26"/>
      <c r="C248" s="26"/>
    </row>
    <row r="249" spans="2:3" ht="15.75" customHeight="1" x14ac:dyDescent="0.25">
      <c r="B249" s="26"/>
      <c r="C249" s="26"/>
    </row>
    <row r="250" spans="2:3" ht="15.75" customHeight="1" x14ac:dyDescent="0.25">
      <c r="B250" s="26"/>
      <c r="C250" s="26"/>
    </row>
    <row r="251" spans="2:3" ht="15.75" customHeight="1" x14ac:dyDescent="0.25">
      <c r="B251" s="26"/>
      <c r="C251" s="26"/>
    </row>
    <row r="252" spans="2:3" ht="15.75" customHeight="1" x14ac:dyDescent="0.25">
      <c r="B252" s="26"/>
      <c r="C252" s="26"/>
    </row>
    <row r="253" spans="2:3" ht="15.75" customHeight="1" x14ac:dyDescent="0.25">
      <c r="B253" s="26"/>
      <c r="C253" s="26"/>
    </row>
    <row r="254" spans="2:3" ht="15.75" customHeight="1" x14ac:dyDescent="0.25">
      <c r="B254" s="26"/>
      <c r="C254" s="26"/>
    </row>
    <row r="255" spans="2:3" ht="15.75" customHeight="1" x14ac:dyDescent="0.25">
      <c r="B255" s="26"/>
      <c r="C255" s="26"/>
    </row>
    <row r="256" spans="2:3" ht="15.75" customHeight="1" x14ac:dyDescent="0.25">
      <c r="B256" s="26"/>
      <c r="C256" s="26"/>
    </row>
    <row r="257" spans="2:3" ht="15.75" customHeight="1" x14ac:dyDescent="0.25">
      <c r="B257" s="26"/>
      <c r="C257" s="26"/>
    </row>
    <row r="258" spans="2:3" ht="15.75" customHeight="1" x14ac:dyDescent="0.25">
      <c r="B258" s="26"/>
      <c r="C258" s="26"/>
    </row>
    <row r="259" spans="2:3" ht="15.75" customHeight="1" x14ac:dyDescent="0.25">
      <c r="B259" s="26"/>
      <c r="C259" s="26"/>
    </row>
    <row r="260" spans="2:3" ht="15.75" customHeight="1" x14ac:dyDescent="0.25">
      <c r="B260" s="26"/>
      <c r="C260" s="26"/>
    </row>
    <row r="261" spans="2:3" ht="15.75" customHeight="1" x14ac:dyDescent="0.25">
      <c r="B261" s="26"/>
      <c r="C261" s="26"/>
    </row>
    <row r="262" spans="2:3" ht="15.75" customHeight="1" x14ac:dyDescent="0.25">
      <c r="B262" s="26"/>
      <c r="C262" s="26"/>
    </row>
    <row r="263" spans="2:3" ht="15.75" customHeight="1" x14ac:dyDescent="0.25">
      <c r="B263" s="26"/>
      <c r="C263" s="26"/>
    </row>
    <row r="264" spans="2:3" ht="15.75" customHeight="1" x14ac:dyDescent="0.25">
      <c r="B264" s="26"/>
      <c r="C264" s="26"/>
    </row>
    <row r="265" spans="2:3" ht="15.75" customHeight="1" x14ac:dyDescent="0.25">
      <c r="B265" s="26"/>
      <c r="C265" s="26"/>
    </row>
    <row r="266" spans="2:3" ht="15.75" customHeight="1" x14ac:dyDescent="0.25">
      <c r="B266" s="26"/>
      <c r="C266" s="26"/>
    </row>
    <row r="267" spans="2:3" ht="15.75" customHeight="1" x14ac:dyDescent="0.25">
      <c r="B267" s="26"/>
      <c r="C267" s="26"/>
    </row>
    <row r="268" spans="2:3" ht="15.75" customHeight="1" x14ac:dyDescent="0.25">
      <c r="B268" s="26"/>
      <c r="C268" s="26"/>
    </row>
    <row r="269" spans="2:3" ht="15.75" customHeight="1" x14ac:dyDescent="0.25">
      <c r="B269" s="26"/>
      <c r="C269" s="26"/>
    </row>
    <row r="270" spans="2:3" ht="15.75" customHeight="1" x14ac:dyDescent="0.25">
      <c r="B270" s="26"/>
      <c r="C270" s="26"/>
    </row>
    <row r="271" spans="2:3" ht="15.75" customHeight="1" x14ac:dyDescent="0.25">
      <c r="B271" s="26"/>
      <c r="C271" s="26"/>
    </row>
    <row r="272" spans="2:3" ht="15.75" customHeight="1" x14ac:dyDescent="0.25">
      <c r="B272" s="26"/>
      <c r="C272" s="26"/>
    </row>
    <row r="273" spans="2:3" ht="15.75" customHeight="1" x14ac:dyDescent="0.25">
      <c r="B273" s="26"/>
      <c r="C273" s="26"/>
    </row>
    <row r="274" spans="2:3" ht="15.75" customHeight="1" x14ac:dyDescent="0.25">
      <c r="B274" s="26"/>
      <c r="C274" s="26"/>
    </row>
    <row r="275" spans="2:3" ht="15.75" customHeight="1" x14ac:dyDescent="0.25">
      <c r="B275" s="26"/>
      <c r="C275" s="26"/>
    </row>
    <row r="276" spans="2:3" ht="15.75" customHeight="1" x14ac:dyDescent="0.25"/>
    <row r="277" spans="2:3" ht="15.75" customHeight="1" x14ac:dyDescent="0.25"/>
    <row r="278" spans="2:3" ht="15.75" customHeight="1" x14ac:dyDescent="0.25"/>
    <row r="279" spans="2:3" ht="15.75" customHeight="1" x14ac:dyDescent="0.25"/>
    <row r="280" spans="2:3" ht="15.75" customHeight="1" x14ac:dyDescent="0.25"/>
    <row r="281" spans="2:3" ht="15.75" customHeight="1" x14ac:dyDescent="0.25"/>
    <row r="282" spans="2:3" ht="15.75" customHeight="1" x14ac:dyDescent="0.25"/>
    <row r="283" spans="2:3" ht="15.75" customHeight="1" x14ac:dyDescent="0.25"/>
    <row r="284" spans="2:3" ht="15.75" customHeight="1" x14ac:dyDescent="0.25"/>
    <row r="285" spans="2:3" ht="15.75" customHeight="1" x14ac:dyDescent="0.25"/>
    <row r="286" spans="2:3" ht="15.75" customHeight="1" x14ac:dyDescent="0.25"/>
    <row r="287" spans="2:3" ht="15.75" customHeight="1" x14ac:dyDescent="0.25"/>
    <row r="288" spans="2:3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3">
    <mergeCell ref="A62:A63"/>
    <mergeCell ref="B62:B63"/>
    <mergeCell ref="A67:A69"/>
    <mergeCell ref="B67:B69"/>
    <mergeCell ref="C91:M91"/>
    <mergeCell ref="A12:A16"/>
    <mergeCell ref="B12:B16"/>
    <mergeCell ref="A20:A23"/>
    <mergeCell ref="B20:B23"/>
    <mergeCell ref="B27:B30"/>
    <mergeCell ref="A51:A53"/>
    <mergeCell ref="B51:B53"/>
    <mergeCell ref="A27:A30"/>
    <mergeCell ref="A34:A36"/>
    <mergeCell ref="B34:B36"/>
    <mergeCell ref="A40:A42"/>
    <mergeCell ref="B40:B42"/>
    <mergeCell ref="A46:A47"/>
    <mergeCell ref="B46:B47"/>
    <mergeCell ref="A57:A58"/>
    <mergeCell ref="D75:E75"/>
    <mergeCell ref="D77:E77"/>
    <mergeCell ref="B1:H1"/>
    <mergeCell ref="C3:G3"/>
    <mergeCell ref="H3:M3"/>
    <mergeCell ref="C4:G4"/>
    <mergeCell ref="C6:E6"/>
    <mergeCell ref="I6:M9"/>
    <mergeCell ref="C7:E7"/>
    <mergeCell ref="B10:M10"/>
    <mergeCell ref="C8:E8"/>
    <mergeCell ref="C9:E9"/>
    <mergeCell ref="B57:B58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opLeftCell="A7" zoomScale="80" zoomScaleNormal="80" workbookViewId="0">
      <selection activeCell="N10" sqref="N10"/>
    </sheetView>
  </sheetViews>
  <sheetFormatPr defaultColWidth="14.44140625" defaultRowHeight="15" customHeight="1" x14ac:dyDescent="0.25"/>
  <cols>
    <col min="1" max="1" width="5.88671875" customWidth="1"/>
    <col min="2" max="2" width="32.88671875" customWidth="1"/>
    <col min="3" max="4" width="9.109375" customWidth="1"/>
    <col min="5" max="5" width="9.109375" style="201" customWidth="1"/>
    <col min="6" max="20" width="9.109375" customWidth="1"/>
  </cols>
  <sheetData>
    <row r="1" spans="1:27" ht="15.75" customHeight="1" x14ac:dyDescent="0.25">
      <c r="A1" s="27"/>
      <c r="B1" s="268" t="s">
        <v>61</v>
      </c>
      <c r="C1" s="235"/>
      <c r="D1" s="235"/>
      <c r="E1" s="235"/>
      <c r="F1" s="235"/>
      <c r="G1" s="235"/>
      <c r="H1" s="235"/>
      <c r="I1" s="235"/>
      <c r="J1" s="1"/>
    </row>
    <row r="2" spans="1:27" ht="15.75" customHeight="1" x14ac:dyDescent="0.25">
      <c r="A2" s="27"/>
      <c r="B2" s="28"/>
      <c r="C2" s="29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x14ac:dyDescent="0.25">
      <c r="A3" s="1"/>
      <c r="B3" s="185" t="s">
        <v>1</v>
      </c>
      <c r="C3" s="270"/>
      <c r="D3" s="270"/>
      <c r="E3" s="270"/>
      <c r="F3" s="270"/>
      <c r="G3" s="270"/>
      <c r="H3" s="270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x14ac:dyDescent="0.25">
      <c r="A4" s="5"/>
      <c r="B4" s="185" t="s">
        <v>3</v>
      </c>
      <c r="C4" s="271">
        <f>Риски!C4</f>
        <v>44328</v>
      </c>
      <c r="D4" s="271"/>
      <c r="E4" s="271"/>
      <c r="F4" s="271"/>
      <c r="G4" s="271"/>
      <c r="H4" s="271"/>
      <c r="I4" s="1"/>
      <c r="J4" s="1"/>
    </row>
    <row r="5" spans="1:27" ht="15.75" customHeight="1" x14ac:dyDescent="0.25">
      <c r="A5" s="6"/>
      <c r="B5" s="7"/>
      <c r="C5" s="8"/>
      <c r="D5" s="8"/>
      <c r="E5" s="8"/>
      <c r="F5" s="8"/>
      <c r="G5" s="8"/>
      <c r="H5" s="6"/>
      <c r="I5" s="181"/>
      <c r="J5" s="181"/>
      <c r="K5" s="182"/>
      <c r="L5" s="182"/>
      <c r="M5" s="18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 x14ac:dyDescent="0.25">
      <c r="A6" s="27"/>
      <c r="B6" s="169" t="s">
        <v>7</v>
      </c>
      <c r="C6" s="269" t="s">
        <v>62</v>
      </c>
      <c r="D6" s="269"/>
      <c r="E6" s="269"/>
      <c r="F6" s="269"/>
      <c r="G6" s="269"/>
      <c r="H6" s="269"/>
      <c r="I6" s="183"/>
      <c r="J6" s="183"/>
      <c r="K6" s="183"/>
      <c r="L6" s="183"/>
      <c r="M6" s="184"/>
    </row>
    <row r="7" spans="1:27" ht="15.75" customHeight="1" x14ac:dyDescent="0.25">
      <c r="A7" s="27"/>
      <c r="B7" s="175" t="s">
        <v>9</v>
      </c>
      <c r="C7" s="176" t="s">
        <v>63</v>
      </c>
      <c r="D7" s="177"/>
      <c r="E7" s="177"/>
      <c r="F7" s="177"/>
      <c r="G7" s="178"/>
      <c r="H7" s="179"/>
      <c r="I7" s="181"/>
      <c r="J7" s="181"/>
      <c r="K7" s="184"/>
      <c r="L7" s="184"/>
      <c r="M7" s="184"/>
    </row>
    <row r="8" spans="1:27" ht="15.75" customHeight="1" x14ac:dyDescent="0.25">
      <c r="A8" s="27"/>
      <c r="B8" s="170" t="s">
        <v>12</v>
      </c>
      <c r="C8" s="171" t="s">
        <v>64</v>
      </c>
      <c r="D8" s="172"/>
      <c r="E8" s="172"/>
      <c r="F8" s="172"/>
      <c r="G8" s="173"/>
      <c r="H8" s="174"/>
      <c r="I8" s="181"/>
      <c r="J8" s="181"/>
      <c r="K8" s="184"/>
      <c r="L8" s="184"/>
      <c r="M8" s="184"/>
    </row>
    <row r="9" spans="1:27" ht="55.5" customHeight="1" x14ac:dyDescent="0.25">
      <c r="A9" s="30" t="s">
        <v>15</v>
      </c>
      <c r="B9" s="267" t="s">
        <v>65</v>
      </c>
      <c r="C9" s="235"/>
      <c r="D9" s="235"/>
      <c r="E9" s="235"/>
      <c r="F9" s="235"/>
      <c r="G9" s="235"/>
      <c r="H9" s="235"/>
      <c r="I9" s="235"/>
      <c r="J9" s="1"/>
      <c r="K9" s="1"/>
      <c r="L9" s="1"/>
      <c r="T9" s="180"/>
      <c r="U9" s="197"/>
      <c r="V9" s="180"/>
    </row>
    <row r="10" spans="1:27" ht="24" customHeight="1" x14ac:dyDescent="0.25">
      <c r="A10" s="31"/>
      <c r="B10" s="161"/>
      <c r="C10" s="165" t="s">
        <v>70</v>
      </c>
      <c r="D10" s="166" t="s">
        <v>131</v>
      </c>
      <c r="E10" s="166" t="s">
        <v>157</v>
      </c>
      <c r="F10" s="205" t="s">
        <v>132</v>
      </c>
      <c r="G10" s="206" t="s">
        <v>133</v>
      </c>
      <c r="H10" s="67" t="s">
        <v>134</v>
      </c>
      <c r="I10" s="67" t="s">
        <v>142</v>
      </c>
      <c r="J10" s="67" t="s">
        <v>135</v>
      </c>
      <c r="K10" s="227" t="s">
        <v>136</v>
      </c>
      <c r="L10" s="67" t="s">
        <v>138</v>
      </c>
      <c r="M10" s="67" t="s">
        <v>148</v>
      </c>
      <c r="N10" s="228" t="s">
        <v>140</v>
      </c>
      <c r="O10" s="68" t="s">
        <v>141</v>
      </c>
      <c r="P10" s="68" t="s">
        <v>143</v>
      </c>
      <c r="Q10" s="68" t="s">
        <v>144</v>
      </c>
      <c r="R10" s="68" t="s">
        <v>145</v>
      </c>
      <c r="S10" s="68" t="s">
        <v>69</v>
      </c>
      <c r="T10" s="68" t="s">
        <v>146</v>
      </c>
      <c r="U10" s="198"/>
      <c r="V10" s="53" t="s">
        <v>153</v>
      </c>
      <c r="W10" s="3"/>
      <c r="X10" s="3"/>
      <c r="Y10" s="3"/>
      <c r="Z10" s="3"/>
      <c r="AA10" s="3"/>
    </row>
    <row r="11" spans="1:27" ht="30" customHeight="1" x14ac:dyDescent="0.25">
      <c r="A11" s="32">
        <v>1</v>
      </c>
      <c r="B11" s="162" t="s">
        <v>18</v>
      </c>
      <c r="C11" s="167" t="str">
        <f>Риски!D19</f>
        <v>низкий</v>
      </c>
      <c r="D11" s="188" t="str">
        <f>Риски!E19</f>
        <v>средний</v>
      </c>
      <c r="E11" s="188" t="str">
        <f>Риски!F19</f>
        <v>средний</v>
      </c>
      <c r="F11" s="167" t="str">
        <f>Риски!G19</f>
        <v>низкий</v>
      </c>
      <c r="G11" s="167" t="str">
        <f>Риски!H19</f>
        <v>низкий</v>
      </c>
      <c r="H11" s="167" t="str">
        <f>Риски!I19</f>
        <v>низкий</v>
      </c>
      <c r="I11" s="188" t="str">
        <f>Риски!J19</f>
        <v>средний</v>
      </c>
      <c r="J11" s="188" t="str">
        <f>Риски!K19</f>
        <v>средний</v>
      </c>
      <c r="K11" s="188" t="str">
        <f>Риски!L19</f>
        <v>средний</v>
      </c>
      <c r="L11" s="167" t="str">
        <f>Риски!M19</f>
        <v>низкий</v>
      </c>
      <c r="M11" s="167" t="str">
        <f>Риски!N19</f>
        <v>низкий</v>
      </c>
      <c r="N11" s="188" t="str">
        <f>Риски!O19</f>
        <v>средний</v>
      </c>
      <c r="O11" s="188" t="str">
        <f>Риски!P19</f>
        <v>средний</v>
      </c>
      <c r="P11" s="188" t="str">
        <f>Риски!Q19</f>
        <v>средний</v>
      </c>
      <c r="Q11" s="167" t="str">
        <f>Риски!R19</f>
        <v>низкий</v>
      </c>
      <c r="R11" s="188" t="str">
        <f>Риски!S19</f>
        <v>средний</v>
      </c>
      <c r="S11" s="167" t="str">
        <f>Риски!T19</f>
        <v>низкий</v>
      </c>
      <c r="T11" s="188" t="str">
        <f>Риски!U19</f>
        <v>средний</v>
      </c>
      <c r="U11" s="199"/>
      <c r="V11" s="167" t="str">
        <f>Риски!V19</f>
        <v>средний</v>
      </c>
    </row>
    <row r="12" spans="1:27" ht="18.75" customHeight="1" x14ac:dyDescent="0.25">
      <c r="A12" s="33">
        <v>2</v>
      </c>
      <c r="B12" s="163" t="s">
        <v>26</v>
      </c>
      <c r="C12" s="167" t="str">
        <f>Риски!D26</f>
        <v>низкий</v>
      </c>
      <c r="D12" s="188" t="str">
        <f>Риски!E26</f>
        <v>средний</v>
      </c>
      <c r="E12" s="167" t="str">
        <f>Риски!F26</f>
        <v>низкий</v>
      </c>
      <c r="F12" s="167" t="str">
        <f>Риски!G26</f>
        <v>низкий</v>
      </c>
      <c r="G12" s="188" t="str">
        <f>Риски!H26</f>
        <v>средний</v>
      </c>
      <c r="H12" s="167" t="str">
        <f>Риски!I26</f>
        <v>низкий</v>
      </c>
      <c r="I12" s="167" t="str">
        <f>Риски!J26</f>
        <v>низкий</v>
      </c>
      <c r="J12" s="167" t="str">
        <f>Риски!K26</f>
        <v>низкий</v>
      </c>
      <c r="K12" s="188" t="str">
        <f>Риски!L26</f>
        <v>средний</v>
      </c>
      <c r="L12" s="167" t="str">
        <f>Риски!M26</f>
        <v>низкий</v>
      </c>
      <c r="M12" s="188" t="str">
        <f>Риски!N26</f>
        <v>средний</v>
      </c>
      <c r="N12" s="167" t="str">
        <f>Риски!O26</f>
        <v>низкий</v>
      </c>
      <c r="O12" s="167" t="str">
        <f>Риски!P26</f>
        <v>низкий</v>
      </c>
      <c r="P12" s="167" t="str">
        <f>Риски!Q26</f>
        <v>низкий</v>
      </c>
      <c r="Q12" s="167" t="str">
        <f>Риски!R26</f>
        <v>низкий</v>
      </c>
      <c r="R12" s="167" t="str">
        <f>Риски!S26</f>
        <v>низкий</v>
      </c>
      <c r="S12" s="167" t="str">
        <f>Риски!T26</f>
        <v>низкий</v>
      </c>
      <c r="T12" s="167" t="str">
        <f>Риски!U26</f>
        <v>низкий</v>
      </c>
      <c r="U12" s="199"/>
      <c r="V12" s="167" t="str">
        <f>Риски!V26</f>
        <v>низкий</v>
      </c>
    </row>
    <row r="13" spans="1:27" ht="40.5" customHeight="1" x14ac:dyDescent="0.25">
      <c r="A13" s="33">
        <v>3</v>
      </c>
      <c r="B13" s="163" t="s">
        <v>31</v>
      </c>
      <c r="C13" s="167" t="str">
        <f>Риски!D33</f>
        <v>низкий</v>
      </c>
      <c r="D13" s="167" t="str">
        <f>Риски!E33</f>
        <v>низкий</v>
      </c>
      <c r="E13" s="167" t="str">
        <f>Риски!F33</f>
        <v>низкий</v>
      </c>
      <c r="F13" s="167" t="str">
        <f>Риски!G33</f>
        <v>низкий</v>
      </c>
      <c r="G13" s="167" t="str">
        <f>Риски!H33</f>
        <v>низкий</v>
      </c>
      <c r="H13" s="167" t="str">
        <f>Риски!I33</f>
        <v>низкий</v>
      </c>
      <c r="I13" s="167" t="str">
        <f>Риски!J33</f>
        <v>низкий</v>
      </c>
      <c r="J13" s="167" t="str">
        <f>Риски!K33</f>
        <v>низкий</v>
      </c>
      <c r="K13" s="188" t="str">
        <f>Риски!L33</f>
        <v>средний</v>
      </c>
      <c r="L13" s="167" t="str">
        <f>Риски!M33</f>
        <v>низкий</v>
      </c>
      <c r="M13" s="167" t="str">
        <f>Риски!N33</f>
        <v>низкий</v>
      </c>
      <c r="N13" s="167" t="str">
        <f>Риски!O33</f>
        <v>низкий</v>
      </c>
      <c r="O13" s="167" t="str">
        <f>Риски!P33</f>
        <v>низкий</v>
      </c>
      <c r="P13" s="167" t="str">
        <f>Риски!Q33</f>
        <v>низкий</v>
      </c>
      <c r="Q13" s="167" t="str">
        <f>Риски!R33</f>
        <v>низкий</v>
      </c>
      <c r="R13" s="188" t="str">
        <f>Риски!S33</f>
        <v>средний</v>
      </c>
      <c r="S13" s="167" t="str">
        <f>Риски!T33</f>
        <v>низкий</v>
      </c>
      <c r="T13" s="167" t="str">
        <f>Риски!U33</f>
        <v>низкий</v>
      </c>
      <c r="U13" s="199"/>
      <c r="V13" s="167" t="str">
        <f>Риски!V33</f>
        <v>низкий</v>
      </c>
    </row>
    <row r="14" spans="1:27" ht="32.25" customHeight="1" x14ac:dyDescent="0.25">
      <c r="A14" s="33">
        <v>4</v>
      </c>
      <c r="B14" s="163" t="s">
        <v>36</v>
      </c>
      <c r="C14" s="167" t="str">
        <f>Риски!D39</f>
        <v>низкий</v>
      </c>
      <c r="D14" s="167" t="str">
        <f>Риски!E39</f>
        <v>низкий</v>
      </c>
      <c r="E14" s="167" t="str">
        <f>Риски!F39</f>
        <v>низкий</v>
      </c>
      <c r="F14" s="167" t="str">
        <f>Риски!G39</f>
        <v>низкий</v>
      </c>
      <c r="G14" s="188" t="str">
        <f>Риски!H39</f>
        <v>средний</v>
      </c>
      <c r="H14" s="167" t="str">
        <f>Риски!I39</f>
        <v>низкий</v>
      </c>
      <c r="I14" s="167" t="str">
        <f>Риски!J39</f>
        <v>низкий</v>
      </c>
      <c r="J14" s="167" t="str">
        <f>Риски!K39</f>
        <v>низкий</v>
      </c>
      <c r="K14" s="167" t="str">
        <f>Риски!L39</f>
        <v>низкий</v>
      </c>
      <c r="L14" s="167" t="str">
        <f>Риски!M39</f>
        <v>низкий</v>
      </c>
      <c r="M14" s="167" t="str">
        <f>Риски!N39</f>
        <v>низкий</v>
      </c>
      <c r="N14" s="167" t="str">
        <f>Риски!O39</f>
        <v>низкий</v>
      </c>
      <c r="O14" s="167" t="str">
        <f>Риски!P39</f>
        <v>низкий</v>
      </c>
      <c r="P14" s="167" t="str">
        <f>Риски!Q39</f>
        <v>низкий</v>
      </c>
      <c r="Q14" s="167" t="str">
        <f>Риски!R39</f>
        <v>низкий</v>
      </c>
      <c r="R14" s="188" t="str">
        <f>Риски!S39</f>
        <v>средний</v>
      </c>
      <c r="S14" s="167" t="str">
        <f>Риски!T39</f>
        <v>низкий</v>
      </c>
      <c r="T14" s="167" t="str">
        <f>Риски!U39</f>
        <v>низкий</v>
      </c>
      <c r="U14" s="199"/>
      <c r="V14" s="167" t="str">
        <f>Риски!V39</f>
        <v>низкий</v>
      </c>
    </row>
    <row r="15" spans="1:27" ht="39.75" customHeight="1" x14ac:dyDescent="0.25">
      <c r="A15" s="33">
        <v>5</v>
      </c>
      <c r="B15" s="163" t="s">
        <v>40</v>
      </c>
      <c r="C15" s="167" t="str">
        <f>Риски!D45</f>
        <v>низкий</v>
      </c>
      <c r="D15" s="167" t="str">
        <f>Риски!E45</f>
        <v>низкий</v>
      </c>
      <c r="E15" s="167" t="str">
        <f>Риски!F45</f>
        <v>низкий</v>
      </c>
      <c r="F15" s="167" t="str">
        <f>Риски!G45</f>
        <v>низкий</v>
      </c>
      <c r="G15" s="188" t="str">
        <f>Риски!H45</f>
        <v>средний</v>
      </c>
      <c r="H15" s="167" t="str">
        <f>Риски!I45</f>
        <v>низкий</v>
      </c>
      <c r="I15" s="167" t="str">
        <f>Риски!J45</f>
        <v>низкий</v>
      </c>
      <c r="J15" s="167" t="str">
        <f>Риски!K45</f>
        <v>низкий</v>
      </c>
      <c r="K15" s="167" t="str">
        <f>Риски!L45</f>
        <v>низкий</v>
      </c>
      <c r="L15" s="167" t="str">
        <f>Риски!M45</f>
        <v>низкий</v>
      </c>
      <c r="M15" s="188" t="str">
        <f>Риски!N45</f>
        <v>средний</v>
      </c>
      <c r="N15" s="188" t="str">
        <f>Риски!O45</f>
        <v>средний</v>
      </c>
      <c r="O15" s="167" t="str">
        <f>Риски!P45</f>
        <v>низкий</v>
      </c>
      <c r="P15" s="167" t="str">
        <f>Риски!Q45</f>
        <v>низкий</v>
      </c>
      <c r="Q15" s="167" t="str">
        <f>Риски!R45</f>
        <v>низкий</v>
      </c>
      <c r="R15" s="167" t="str">
        <f>Риски!S45</f>
        <v>низкий</v>
      </c>
      <c r="S15" s="167" t="str">
        <f>Риски!T45</f>
        <v>низкий</v>
      </c>
      <c r="T15" s="167" t="str">
        <f>Риски!U45</f>
        <v>низкий</v>
      </c>
      <c r="U15" s="199"/>
      <c r="V15" s="167" t="str">
        <f>Риски!V45</f>
        <v>низкий</v>
      </c>
    </row>
    <row r="16" spans="1:27" ht="28.5" customHeight="1" x14ac:dyDescent="0.25">
      <c r="A16" s="33">
        <v>6</v>
      </c>
      <c r="B16" s="163" t="s">
        <v>44</v>
      </c>
      <c r="C16" s="188" t="str">
        <f>Риски!D50</f>
        <v>средний</v>
      </c>
      <c r="D16" s="210" t="str">
        <f>Риски!E50</f>
        <v>низкий</v>
      </c>
      <c r="E16" s="210" t="str">
        <f>Риски!F50</f>
        <v>низкий</v>
      </c>
      <c r="F16" s="167" t="str">
        <f>Риски!G50</f>
        <v>низкий</v>
      </c>
      <c r="G16" s="188" t="str">
        <f>Риски!H50</f>
        <v>средний</v>
      </c>
      <c r="H16" s="188" t="str">
        <f>Риски!I50</f>
        <v>средний</v>
      </c>
      <c r="I16" s="188" t="str">
        <f>Риски!J50</f>
        <v>средний</v>
      </c>
      <c r="J16" s="167" t="str">
        <f>Риски!K50</f>
        <v>низкий</v>
      </c>
      <c r="K16" s="167" t="str">
        <f>Риски!L50</f>
        <v>низкий</v>
      </c>
      <c r="L16" s="167" t="str">
        <f>Риски!M50</f>
        <v>низкий</v>
      </c>
      <c r="M16" s="167" t="str">
        <f>Риски!N50</f>
        <v>низкий</v>
      </c>
      <c r="N16" s="188" t="str">
        <f>Риски!O50</f>
        <v>средний</v>
      </c>
      <c r="O16" s="188" t="str">
        <f>Риски!P50</f>
        <v>средний</v>
      </c>
      <c r="P16" s="188" t="str">
        <f>Риски!Q50</f>
        <v>средний</v>
      </c>
      <c r="Q16" s="167" t="str">
        <f>Риски!R50</f>
        <v>низкий</v>
      </c>
      <c r="R16" s="188" t="str">
        <f>Риски!S50</f>
        <v>средний</v>
      </c>
      <c r="S16" s="167" t="str">
        <f>Риски!T50</f>
        <v>низкий</v>
      </c>
      <c r="T16" s="167" t="str">
        <f>Риски!U50</f>
        <v>низкий</v>
      </c>
      <c r="U16" s="199"/>
      <c r="V16" s="167" t="str">
        <f>Риски!V50</f>
        <v>низкий</v>
      </c>
    </row>
    <row r="17" spans="1:22" ht="30.75" customHeight="1" x14ac:dyDescent="0.25">
      <c r="A17" s="33">
        <v>7</v>
      </c>
      <c r="B17" s="163" t="s">
        <v>47</v>
      </c>
      <c r="C17" s="167" t="str">
        <f>Риски!D56</f>
        <v>низкий</v>
      </c>
      <c r="D17" s="167" t="str">
        <f>Риски!E56</f>
        <v>низкий</v>
      </c>
      <c r="E17" s="167" t="str">
        <f>Риски!F56</f>
        <v>низкий</v>
      </c>
      <c r="F17" s="167" t="str">
        <f>Риски!G56</f>
        <v>низкий</v>
      </c>
      <c r="G17" s="167" t="str">
        <f>Риски!H56</f>
        <v>низкий</v>
      </c>
      <c r="H17" s="167" t="str">
        <f>Риски!I56</f>
        <v>низкий</v>
      </c>
      <c r="I17" s="167" t="str">
        <f>Риски!J56</f>
        <v>низкий</v>
      </c>
      <c r="J17" s="167" t="str">
        <f>Риски!K56</f>
        <v>низкий</v>
      </c>
      <c r="K17" s="167" t="str">
        <f>Риски!L56</f>
        <v>низкий</v>
      </c>
      <c r="L17" s="167" t="str">
        <f>Риски!M56</f>
        <v>низкий</v>
      </c>
      <c r="M17" s="167" t="str">
        <f>Риски!N56</f>
        <v>низкий</v>
      </c>
      <c r="N17" s="167" t="str">
        <f>Риски!O56</f>
        <v>низкий</v>
      </c>
      <c r="O17" s="167" t="str">
        <f>Риски!P56</f>
        <v>низкий</v>
      </c>
      <c r="P17" s="167" t="str">
        <f>Риски!Q56</f>
        <v>низкий</v>
      </c>
      <c r="Q17" s="167" t="str">
        <f>Риски!R56</f>
        <v>низкий</v>
      </c>
      <c r="R17" s="167" t="str">
        <f>Риски!S56</f>
        <v>низкий</v>
      </c>
      <c r="S17" s="167" t="str">
        <f>Риски!T56</f>
        <v>низкий</v>
      </c>
      <c r="T17" s="167" t="str">
        <f>Риски!U56</f>
        <v>низкий</v>
      </c>
      <c r="U17" s="199"/>
      <c r="V17" s="167" t="str">
        <f>Риски!V56</f>
        <v>низкий</v>
      </c>
    </row>
    <row r="18" spans="1:22" ht="27" customHeight="1" x14ac:dyDescent="0.25">
      <c r="A18" s="33">
        <v>8</v>
      </c>
      <c r="B18" s="163" t="s">
        <v>51</v>
      </c>
      <c r="C18" s="167" t="str">
        <f>Риски!D61</f>
        <v>низкий</v>
      </c>
      <c r="D18" s="167" t="str">
        <f>Риски!E61</f>
        <v>низкий</v>
      </c>
      <c r="E18" s="167" t="str">
        <f>Риски!F61</f>
        <v>низкий</v>
      </c>
      <c r="F18" s="167" t="str">
        <f>Риски!G61</f>
        <v>низкий</v>
      </c>
      <c r="G18" s="188" t="str">
        <f>Риски!H61</f>
        <v>средний</v>
      </c>
      <c r="H18" s="167" t="str">
        <f>Риски!I61</f>
        <v>низкий</v>
      </c>
      <c r="I18" s="188" t="str">
        <f>Риски!J61</f>
        <v>средний</v>
      </c>
      <c r="J18" s="167" t="str">
        <f>Риски!K61</f>
        <v>низкий</v>
      </c>
      <c r="K18" s="167" t="str">
        <f>Риски!L61</f>
        <v>низкий</v>
      </c>
      <c r="L18" s="167" t="str">
        <f>Риски!M61</f>
        <v>низкий</v>
      </c>
      <c r="M18" s="167" t="str">
        <f>Риски!N61</f>
        <v>низкий</v>
      </c>
      <c r="N18" s="188" t="str">
        <f>Риски!O61</f>
        <v>средний</v>
      </c>
      <c r="O18" s="167" t="str">
        <f>Риски!P61</f>
        <v>низкий</v>
      </c>
      <c r="P18" s="167" t="str">
        <f>Риски!Q61</f>
        <v>низкий</v>
      </c>
      <c r="Q18" s="167" t="str">
        <f>Риски!R61</f>
        <v>низкий</v>
      </c>
      <c r="R18" s="188" t="str">
        <f>Риски!S61</f>
        <v>средний</v>
      </c>
      <c r="S18" s="167" t="str">
        <f>Риски!T61</f>
        <v>низкий</v>
      </c>
      <c r="T18" s="188" t="str">
        <f>Риски!U61</f>
        <v>средний</v>
      </c>
      <c r="U18" s="199"/>
      <c r="V18" s="167" t="str">
        <f>Риски!V61</f>
        <v>низкий</v>
      </c>
    </row>
    <row r="19" spans="1:22" ht="27" customHeight="1" x14ac:dyDescent="0.25">
      <c r="A19" s="33">
        <v>9</v>
      </c>
      <c r="B19" s="163" t="s">
        <v>54</v>
      </c>
      <c r="C19" s="167" t="str">
        <f>Риски!D66</f>
        <v>низкий</v>
      </c>
      <c r="D19" s="167" t="str">
        <f>Риски!E66</f>
        <v>низкий</v>
      </c>
      <c r="E19" s="188" t="str">
        <f>Риски!F66</f>
        <v>средний</v>
      </c>
      <c r="F19" s="188" t="str">
        <f>Риски!G66</f>
        <v>средний</v>
      </c>
      <c r="G19" s="188" t="str">
        <f>Риски!H66</f>
        <v>средний</v>
      </c>
      <c r="H19" s="167" t="str">
        <f>Риски!I66</f>
        <v>низкий</v>
      </c>
      <c r="I19" s="188" t="str">
        <f>Риски!J66</f>
        <v>средний</v>
      </c>
      <c r="J19" s="188" t="str">
        <f>Риски!K66</f>
        <v>средний</v>
      </c>
      <c r="K19" s="167" t="str">
        <f>Риски!L66</f>
        <v>низкий</v>
      </c>
      <c r="L19" s="167" t="str">
        <f>Риски!M66</f>
        <v>низкий</v>
      </c>
      <c r="M19" s="167" t="str">
        <f>Риски!N66</f>
        <v>низкий</v>
      </c>
      <c r="N19" s="188" t="str">
        <f>Риски!O66</f>
        <v>средний</v>
      </c>
      <c r="O19" s="188" t="str">
        <f>Риски!P66</f>
        <v>средний</v>
      </c>
      <c r="P19" s="167" t="str">
        <f>Риски!Q66</f>
        <v>низкий</v>
      </c>
      <c r="Q19" s="167" t="str">
        <f>Риски!R66</f>
        <v>низкий</v>
      </c>
      <c r="R19" s="188" t="str">
        <f>Риски!S66</f>
        <v>средний</v>
      </c>
      <c r="S19" s="167" t="str">
        <f>Риски!T66</f>
        <v>низкий</v>
      </c>
      <c r="T19" s="186" t="str">
        <f>Риски!U66</f>
        <v>высокий</v>
      </c>
      <c r="U19" s="199"/>
      <c r="V19" s="167" t="str">
        <f>Риски!V66</f>
        <v>низкий</v>
      </c>
    </row>
    <row r="20" spans="1:22" ht="26.25" customHeight="1" x14ac:dyDescent="0.25">
      <c r="A20" s="34">
        <v>10</v>
      </c>
      <c r="B20" s="164" t="s">
        <v>57</v>
      </c>
      <c r="C20" s="168" t="str">
        <f>Риски!D72</f>
        <v>низкий</v>
      </c>
      <c r="D20" s="187" t="str">
        <f>Риски!E72</f>
        <v>средний</v>
      </c>
      <c r="E20" s="211" t="str">
        <f>Риски!F72</f>
        <v>низкий</v>
      </c>
      <c r="F20" s="168" t="str">
        <f>Риски!G72</f>
        <v>низкий</v>
      </c>
      <c r="G20" s="187" t="str">
        <f>Риски!H72</f>
        <v>средний</v>
      </c>
      <c r="H20" s="168" t="str">
        <f>Риски!I72</f>
        <v>низкий</v>
      </c>
      <c r="I20" s="187" t="str">
        <f>Риски!J72</f>
        <v>средний</v>
      </c>
      <c r="J20" s="168" t="str">
        <f>Риски!K72</f>
        <v>низкий</v>
      </c>
      <c r="K20" s="187" t="str">
        <f>Риски!L72</f>
        <v>средний</v>
      </c>
      <c r="L20" s="168" t="str">
        <f>Риски!M72</f>
        <v>низкий</v>
      </c>
      <c r="M20" s="168" t="str">
        <f>Риски!N72</f>
        <v>низкий</v>
      </c>
      <c r="N20" s="187" t="str">
        <f>Риски!O72</f>
        <v>средний</v>
      </c>
      <c r="O20" s="187" t="str">
        <f>Риски!P72</f>
        <v>средний</v>
      </c>
      <c r="P20" s="168" t="str">
        <f>Риски!Q72</f>
        <v>низкий</v>
      </c>
      <c r="Q20" s="168" t="str">
        <f>Риски!R72</f>
        <v>низкий</v>
      </c>
      <c r="R20" s="187" t="str">
        <f>Риски!S72</f>
        <v>средний</v>
      </c>
      <c r="S20" s="168" t="str">
        <f>Риски!T72</f>
        <v>низкий</v>
      </c>
      <c r="T20" s="187" t="str">
        <f>Риски!U72</f>
        <v>средний</v>
      </c>
      <c r="U20" s="200"/>
      <c r="V20" s="168" t="str">
        <f>Риски!V72</f>
        <v>низкий</v>
      </c>
    </row>
    <row r="21" spans="1:22" ht="15.75" customHeight="1" x14ac:dyDescent="0.25">
      <c r="A21" s="27"/>
      <c r="T21" s="180"/>
      <c r="U21" s="197"/>
      <c r="V21" s="180"/>
    </row>
    <row r="22" spans="1:22" ht="15.75" customHeight="1" x14ac:dyDescent="0.25">
      <c r="A22" s="27"/>
      <c r="T22" s="180"/>
      <c r="U22" s="197"/>
      <c r="V22" s="180"/>
    </row>
    <row r="23" spans="1:22" ht="15.75" customHeight="1" x14ac:dyDescent="0.25">
      <c r="A23" s="27"/>
      <c r="T23" s="180"/>
      <c r="U23" s="197"/>
      <c r="V23" s="180"/>
    </row>
    <row r="24" spans="1:22" ht="15.75" customHeight="1" x14ac:dyDescent="0.25">
      <c r="A24" s="27"/>
    </row>
    <row r="25" spans="1:22" ht="15.75" customHeight="1" x14ac:dyDescent="0.25">
      <c r="A25" s="27"/>
    </row>
    <row r="26" spans="1:22" ht="15.75" customHeight="1" x14ac:dyDescent="0.25">
      <c r="A26" s="27"/>
    </row>
    <row r="27" spans="1:22" ht="15.75" customHeight="1" x14ac:dyDescent="0.25">
      <c r="A27" s="27"/>
    </row>
    <row r="28" spans="1:22" ht="15.75" customHeight="1" x14ac:dyDescent="0.25">
      <c r="A28" s="27"/>
    </row>
    <row r="29" spans="1:22" ht="15.75" customHeight="1" x14ac:dyDescent="0.25">
      <c r="A29" s="27"/>
    </row>
    <row r="30" spans="1:22" ht="15.75" customHeight="1" x14ac:dyDescent="0.25">
      <c r="A30" s="27"/>
    </row>
    <row r="31" spans="1:22" ht="15.75" customHeight="1" x14ac:dyDescent="0.25">
      <c r="A31" s="27"/>
    </row>
    <row r="32" spans="1:22" ht="15.75" customHeight="1" x14ac:dyDescent="0.25">
      <c r="A32" s="27"/>
    </row>
    <row r="33" spans="1:1" ht="15.75" customHeight="1" x14ac:dyDescent="0.25">
      <c r="A33" s="27"/>
    </row>
    <row r="34" spans="1:1" ht="15.75" customHeight="1" x14ac:dyDescent="0.25">
      <c r="A34" s="27"/>
    </row>
    <row r="35" spans="1:1" ht="15.75" customHeight="1" x14ac:dyDescent="0.25">
      <c r="A35" s="27"/>
    </row>
    <row r="36" spans="1:1" ht="15.75" customHeight="1" x14ac:dyDescent="0.25">
      <c r="A36" s="27"/>
    </row>
    <row r="37" spans="1:1" ht="15.75" customHeight="1" x14ac:dyDescent="0.25">
      <c r="A37" s="27"/>
    </row>
    <row r="38" spans="1:1" ht="15.75" customHeight="1" x14ac:dyDescent="0.25">
      <c r="A38" s="27"/>
    </row>
    <row r="39" spans="1:1" ht="15.75" customHeight="1" x14ac:dyDescent="0.25">
      <c r="A39" s="27"/>
    </row>
    <row r="40" spans="1:1" ht="15.75" customHeight="1" x14ac:dyDescent="0.25">
      <c r="A40" s="27"/>
    </row>
    <row r="41" spans="1:1" ht="15.75" customHeight="1" x14ac:dyDescent="0.25">
      <c r="A41" s="27"/>
    </row>
    <row r="42" spans="1:1" ht="15.75" customHeight="1" x14ac:dyDescent="0.25">
      <c r="A42" s="27"/>
    </row>
    <row r="43" spans="1:1" ht="15.75" customHeight="1" x14ac:dyDescent="0.25">
      <c r="A43" s="27"/>
    </row>
    <row r="44" spans="1:1" ht="15.75" customHeight="1" x14ac:dyDescent="0.25">
      <c r="A44" s="27"/>
    </row>
    <row r="45" spans="1:1" ht="15.75" customHeight="1" x14ac:dyDescent="0.25">
      <c r="A45" s="27"/>
    </row>
    <row r="46" spans="1:1" ht="15.75" customHeight="1" x14ac:dyDescent="0.25">
      <c r="A46" s="27"/>
    </row>
    <row r="47" spans="1:1" ht="15.75" customHeight="1" x14ac:dyDescent="0.25">
      <c r="A47" s="27"/>
    </row>
    <row r="48" spans="1:1" ht="15.75" customHeight="1" x14ac:dyDescent="0.25">
      <c r="A48" s="27"/>
    </row>
    <row r="49" spans="1:1" ht="15.75" customHeight="1" x14ac:dyDescent="0.25">
      <c r="A49" s="27"/>
    </row>
    <row r="50" spans="1:1" ht="15.75" customHeight="1" x14ac:dyDescent="0.25">
      <c r="A50" s="27"/>
    </row>
    <row r="51" spans="1:1" ht="15.75" customHeight="1" x14ac:dyDescent="0.25">
      <c r="A51" s="27"/>
    </row>
    <row r="52" spans="1:1" ht="15.75" customHeight="1" x14ac:dyDescent="0.25">
      <c r="A52" s="27"/>
    </row>
    <row r="53" spans="1:1" ht="15.75" customHeight="1" x14ac:dyDescent="0.25">
      <c r="A53" s="27"/>
    </row>
    <row r="54" spans="1:1" ht="15.75" customHeight="1" x14ac:dyDescent="0.25">
      <c r="A54" s="27"/>
    </row>
    <row r="55" spans="1:1" ht="15.75" customHeight="1" x14ac:dyDescent="0.25">
      <c r="A55" s="27"/>
    </row>
    <row r="56" spans="1:1" ht="15.75" customHeight="1" x14ac:dyDescent="0.25">
      <c r="A56" s="27"/>
    </row>
    <row r="57" spans="1:1" ht="15.75" customHeight="1" x14ac:dyDescent="0.25">
      <c r="A57" s="27"/>
    </row>
    <row r="58" spans="1:1" ht="15.75" customHeight="1" x14ac:dyDescent="0.25">
      <c r="A58" s="27"/>
    </row>
    <row r="59" spans="1:1" ht="15.75" customHeight="1" x14ac:dyDescent="0.25">
      <c r="A59" s="27"/>
    </row>
    <row r="60" spans="1:1" ht="15.75" customHeight="1" x14ac:dyDescent="0.25">
      <c r="A60" s="27"/>
    </row>
    <row r="61" spans="1:1" ht="15.75" customHeight="1" x14ac:dyDescent="0.25">
      <c r="A61" s="27"/>
    </row>
    <row r="62" spans="1:1" ht="15.75" customHeight="1" x14ac:dyDescent="0.25">
      <c r="A62" s="27"/>
    </row>
    <row r="63" spans="1:1" ht="15.75" customHeight="1" x14ac:dyDescent="0.25">
      <c r="A63" s="27"/>
    </row>
    <row r="64" spans="1:1" ht="15.75" customHeight="1" x14ac:dyDescent="0.25">
      <c r="A64" s="27"/>
    </row>
    <row r="65" spans="1:1" ht="15.75" customHeight="1" x14ac:dyDescent="0.25">
      <c r="A65" s="27"/>
    </row>
    <row r="66" spans="1:1" ht="15.75" customHeight="1" x14ac:dyDescent="0.25">
      <c r="A66" s="27"/>
    </row>
    <row r="67" spans="1:1" ht="15.75" customHeight="1" x14ac:dyDescent="0.25">
      <c r="A67" s="27"/>
    </row>
    <row r="68" spans="1:1" ht="15.75" customHeight="1" x14ac:dyDescent="0.25">
      <c r="A68" s="27"/>
    </row>
    <row r="69" spans="1:1" ht="15.75" customHeight="1" x14ac:dyDescent="0.25">
      <c r="A69" s="27"/>
    </row>
    <row r="70" spans="1:1" ht="15.75" customHeight="1" x14ac:dyDescent="0.25">
      <c r="A70" s="27"/>
    </row>
    <row r="71" spans="1:1" ht="15.75" customHeight="1" x14ac:dyDescent="0.25">
      <c r="A71" s="27"/>
    </row>
    <row r="72" spans="1:1" ht="15.75" customHeight="1" x14ac:dyDescent="0.25">
      <c r="A72" s="27"/>
    </row>
    <row r="73" spans="1:1" ht="15.75" customHeight="1" x14ac:dyDescent="0.25">
      <c r="A73" s="27"/>
    </row>
    <row r="74" spans="1:1" ht="15.75" customHeight="1" x14ac:dyDescent="0.25">
      <c r="A74" s="27"/>
    </row>
    <row r="75" spans="1:1" ht="15.75" customHeight="1" x14ac:dyDescent="0.25">
      <c r="A75" s="27"/>
    </row>
    <row r="76" spans="1:1" ht="15.75" customHeight="1" x14ac:dyDescent="0.25">
      <c r="A76" s="27"/>
    </row>
    <row r="77" spans="1:1" ht="15.75" customHeight="1" x14ac:dyDescent="0.25">
      <c r="A77" s="27"/>
    </row>
    <row r="78" spans="1:1" ht="15.75" customHeight="1" x14ac:dyDescent="0.25">
      <c r="A78" s="27"/>
    </row>
    <row r="79" spans="1:1" ht="15.75" customHeight="1" x14ac:dyDescent="0.25">
      <c r="A79" s="27"/>
    </row>
    <row r="80" spans="1:1" ht="15.75" customHeight="1" x14ac:dyDescent="0.25">
      <c r="A80" s="27"/>
    </row>
    <row r="81" spans="1:1" ht="15.75" customHeight="1" x14ac:dyDescent="0.25">
      <c r="A81" s="27"/>
    </row>
    <row r="82" spans="1:1" ht="15.75" customHeight="1" x14ac:dyDescent="0.25">
      <c r="A82" s="27"/>
    </row>
    <row r="83" spans="1:1" ht="15.75" customHeight="1" x14ac:dyDescent="0.25">
      <c r="A83" s="27"/>
    </row>
    <row r="84" spans="1:1" ht="15.75" customHeight="1" x14ac:dyDescent="0.25">
      <c r="A84" s="27"/>
    </row>
    <row r="85" spans="1:1" ht="15.75" customHeight="1" x14ac:dyDescent="0.25">
      <c r="A85" s="27"/>
    </row>
    <row r="86" spans="1:1" ht="15.75" customHeight="1" x14ac:dyDescent="0.25">
      <c r="A86" s="27"/>
    </row>
    <row r="87" spans="1:1" ht="15.75" customHeight="1" x14ac:dyDescent="0.25">
      <c r="A87" s="27"/>
    </row>
    <row r="88" spans="1:1" ht="15.75" customHeight="1" x14ac:dyDescent="0.25">
      <c r="A88" s="27"/>
    </row>
    <row r="89" spans="1:1" ht="15.75" customHeight="1" x14ac:dyDescent="0.25">
      <c r="A89" s="27"/>
    </row>
    <row r="90" spans="1:1" ht="15.75" customHeight="1" x14ac:dyDescent="0.25">
      <c r="A90" s="27"/>
    </row>
    <row r="91" spans="1:1" ht="15.75" customHeight="1" x14ac:dyDescent="0.25">
      <c r="A91" s="27"/>
    </row>
    <row r="92" spans="1:1" ht="15.75" customHeight="1" x14ac:dyDescent="0.25">
      <c r="A92" s="27"/>
    </row>
    <row r="93" spans="1:1" ht="15.75" customHeight="1" x14ac:dyDescent="0.25">
      <c r="A93" s="27"/>
    </row>
    <row r="94" spans="1:1" ht="15.75" customHeight="1" x14ac:dyDescent="0.25">
      <c r="A94" s="27"/>
    </row>
    <row r="95" spans="1:1" ht="15.75" customHeight="1" x14ac:dyDescent="0.25">
      <c r="A95" s="27"/>
    </row>
    <row r="96" spans="1:1" ht="15.75" customHeight="1" x14ac:dyDescent="0.25">
      <c r="A96" s="27"/>
    </row>
    <row r="97" spans="1:1" ht="15.75" customHeight="1" x14ac:dyDescent="0.25">
      <c r="A97" s="27"/>
    </row>
    <row r="98" spans="1:1" ht="15.75" customHeight="1" x14ac:dyDescent="0.25">
      <c r="A98" s="27"/>
    </row>
    <row r="99" spans="1:1" ht="15.75" customHeight="1" x14ac:dyDescent="0.25">
      <c r="A99" s="27"/>
    </row>
    <row r="100" spans="1:1" ht="15.75" customHeight="1" x14ac:dyDescent="0.25">
      <c r="A100" s="27"/>
    </row>
    <row r="101" spans="1:1" ht="15.75" customHeight="1" x14ac:dyDescent="0.25">
      <c r="A101" s="27"/>
    </row>
    <row r="102" spans="1:1" ht="15.75" customHeight="1" x14ac:dyDescent="0.25">
      <c r="A102" s="27"/>
    </row>
    <row r="103" spans="1:1" ht="15.75" customHeight="1" x14ac:dyDescent="0.25">
      <c r="A103" s="27"/>
    </row>
    <row r="104" spans="1:1" ht="15.75" customHeight="1" x14ac:dyDescent="0.25">
      <c r="A104" s="27"/>
    </row>
    <row r="105" spans="1:1" ht="15.75" customHeight="1" x14ac:dyDescent="0.25">
      <c r="A105" s="27"/>
    </row>
    <row r="106" spans="1:1" ht="15.75" customHeight="1" x14ac:dyDescent="0.25">
      <c r="A106" s="27"/>
    </row>
    <row r="107" spans="1:1" ht="15.75" customHeight="1" x14ac:dyDescent="0.25">
      <c r="A107" s="27"/>
    </row>
    <row r="108" spans="1:1" ht="15.75" customHeight="1" x14ac:dyDescent="0.25">
      <c r="A108" s="27"/>
    </row>
    <row r="109" spans="1:1" ht="15.75" customHeight="1" x14ac:dyDescent="0.25">
      <c r="A109" s="27"/>
    </row>
    <row r="110" spans="1:1" ht="15.75" customHeight="1" x14ac:dyDescent="0.25">
      <c r="A110" s="27"/>
    </row>
    <row r="111" spans="1:1" ht="15.75" customHeight="1" x14ac:dyDescent="0.25">
      <c r="A111" s="27"/>
    </row>
    <row r="112" spans="1:1" ht="15.75" customHeight="1" x14ac:dyDescent="0.25">
      <c r="A112" s="27"/>
    </row>
    <row r="113" spans="1:1" ht="15.75" customHeight="1" x14ac:dyDescent="0.25">
      <c r="A113" s="27"/>
    </row>
    <row r="114" spans="1:1" ht="15.75" customHeight="1" x14ac:dyDescent="0.25">
      <c r="A114" s="27"/>
    </row>
    <row r="115" spans="1:1" ht="15.75" customHeight="1" x14ac:dyDescent="0.25">
      <c r="A115" s="27"/>
    </row>
    <row r="116" spans="1:1" ht="15.75" customHeight="1" x14ac:dyDescent="0.25">
      <c r="A116" s="27"/>
    </row>
    <row r="117" spans="1:1" ht="15.75" customHeight="1" x14ac:dyDescent="0.25">
      <c r="A117" s="27"/>
    </row>
    <row r="118" spans="1:1" ht="15.75" customHeight="1" x14ac:dyDescent="0.25">
      <c r="A118" s="27"/>
    </row>
    <row r="119" spans="1:1" ht="15.75" customHeight="1" x14ac:dyDescent="0.25">
      <c r="A119" s="27"/>
    </row>
    <row r="120" spans="1:1" ht="15.75" customHeight="1" x14ac:dyDescent="0.25">
      <c r="A120" s="27"/>
    </row>
    <row r="121" spans="1:1" ht="15.75" customHeight="1" x14ac:dyDescent="0.25">
      <c r="A121" s="27"/>
    </row>
    <row r="122" spans="1:1" ht="15.75" customHeight="1" x14ac:dyDescent="0.25">
      <c r="A122" s="27"/>
    </row>
    <row r="123" spans="1:1" ht="15.75" customHeight="1" x14ac:dyDescent="0.25">
      <c r="A123" s="27"/>
    </row>
    <row r="124" spans="1:1" ht="15.75" customHeight="1" x14ac:dyDescent="0.25">
      <c r="A124" s="27"/>
    </row>
    <row r="125" spans="1:1" ht="15.75" customHeight="1" x14ac:dyDescent="0.25">
      <c r="A125" s="27"/>
    </row>
    <row r="126" spans="1:1" ht="15.75" customHeight="1" x14ac:dyDescent="0.25">
      <c r="A126" s="27"/>
    </row>
    <row r="127" spans="1:1" ht="15.75" customHeight="1" x14ac:dyDescent="0.25">
      <c r="A127" s="27"/>
    </row>
    <row r="128" spans="1:1" ht="15.75" customHeight="1" x14ac:dyDescent="0.25">
      <c r="A128" s="27"/>
    </row>
    <row r="129" spans="1:1" ht="15.75" customHeight="1" x14ac:dyDescent="0.25">
      <c r="A129" s="27"/>
    </row>
    <row r="130" spans="1:1" ht="15.75" customHeight="1" x14ac:dyDescent="0.25">
      <c r="A130" s="27"/>
    </row>
    <row r="131" spans="1:1" ht="15.75" customHeight="1" x14ac:dyDescent="0.25">
      <c r="A131" s="27"/>
    </row>
    <row r="132" spans="1:1" ht="15.75" customHeight="1" x14ac:dyDescent="0.25">
      <c r="A132" s="27"/>
    </row>
    <row r="133" spans="1:1" ht="15.75" customHeight="1" x14ac:dyDescent="0.25">
      <c r="A133" s="27"/>
    </row>
    <row r="134" spans="1:1" ht="15.75" customHeight="1" x14ac:dyDescent="0.25">
      <c r="A134" s="27"/>
    </row>
    <row r="135" spans="1:1" ht="15.75" customHeight="1" x14ac:dyDescent="0.25">
      <c r="A135" s="27"/>
    </row>
    <row r="136" spans="1:1" ht="15.75" customHeight="1" x14ac:dyDescent="0.25">
      <c r="A136" s="27"/>
    </row>
    <row r="137" spans="1:1" ht="15.75" customHeight="1" x14ac:dyDescent="0.25">
      <c r="A137" s="27"/>
    </row>
    <row r="138" spans="1:1" ht="15.75" customHeight="1" x14ac:dyDescent="0.25">
      <c r="A138" s="27"/>
    </row>
    <row r="139" spans="1:1" ht="15.75" customHeight="1" x14ac:dyDescent="0.25">
      <c r="A139" s="27"/>
    </row>
    <row r="140" spans="1:1" ht="15.75" customHeight="1" x14ac:dyDescent="0.25">
      <c r="A140" s="27"/>
    </row>
    <row r="141" spans="1:1" ht="15.75" customHeight="1" x14ac:dyDescent="0.25">
      <c r="A141" s="27"/>
    </row>
    <row r="142" spans="1:1" ht="15.75" customHeight="1" x14ac:dyDescent="0.25">
      <c r="A142" s="27"/>
    </row>
    <row r="143" spans="1:1" ht="15.75" customHeight="1" x14ac:dyDescent="0.25">
      <c r="A143" s="27"/>
    </row>
    <row r="144" spans="1:1" ht="15.75" customHeight="1" x14ac:dyDescent="0.25">
      <c r="A144" s="27"/>
    </row>
    <row r="145" spans="1:1" ht="15.75" customHeight="1" x14ac:dyDescent="0.25">
      <c r="A145" s="27"/>
    </row>
    <row r="146" spans="1:1" ht="15.75" customHeight="1" x14ac:dyDescent="0.25">
      <c r="A146" s="27"/>
    </row>
    <row r="147" spans="1:1" ht="15.75" customHeight="1" x14ac:dyDescent="0.25">
      <c r="A147" s="27"/>
    </row>
    <row r="148" spans="1:1" ht="15.75" customHeight="1" x14ac:dyDescent="0.25">
      <c r="A148" s="27"/>
    </row>
    <row r="149" spans="1:1" ht="15.75" customHeight="1" x14ac:dyDescent="0.25">
      <c r="A149" s="27"/>
    </row>
    <row r="150" spans="1:1" ht="15.75" customHeight="1" x14ac:dyDescent="0.25">
      <c r="A150" s="27"/>
    </row>
    <row r="151" spans="1:1" ht="15.75" customHeight="1" x14ac:dyDescent="0.25">
      <c r="A151" s="27"/>
    </row>
    <row r="152" spans="1:1" ht="15.75" customHeight="1" x14ac:dyDescent="0.25">
      <c r="A152" s="27"/>
    </row>
    <row r="153" spans="1:1" ht="15.75" customHeight="1" x14ac:dyDescent="0.25">
      <c r="A153" s="27"/>
    </row>
    <row r="154" spans="1:1" ht="15.75" customHeight="1" x14ac:dyDescent="0.25">
      <c r="A154" s="27"/>
    </row>
    <row r="155" spans="1:1" ht="15.75" customHeight="1" x14ac:dyDescent="0.25">
      <c r="A155" s="27"/>
    </row>
    <row r="156" spans="1:1" ht="15.75" customHeight="1" x14ac:dyDescent="0.25">
      <c r="A156" s="27"/>
    </row>
    <row r="157" spans="1:1" ht="15.75" customHeight="1" x14ac:dyDescent="0.25">
      <c r="A157" s="27"/>
    </row>
    <row r="158" spans="1:1" ht="15.75" customHeight="1" x14ac:dyDescent="0.25">
      <c r="A158" s="27"/>
    </row>
    <row r="159" spans="1:1" ht="15.75" customHeight="1" x14ac:dyDescent="0.25">
      <c r="A159" s="27"/>
    </row>
    <row r="160" spans="1:1" ht="15.75" customHeight="1" x14ac:dyDescent="0.25">
      <c r="A160" s="27"/>
    </row>
    <row r="161" spans="1:1" ht="15.75" customHeight="1" x14ac:dyDescent="0.25">
      <c r="A161" s="27"/>
    </row>
    <row r="162" spans="1:1" ht="15.75" customHeight="1" x14ac:dyDescent="0.25">
      <c r="A162" s="27"/>
    </row>
    <row r="163" spans="1:1" ht="15.75" customHeight="1" x14ac:dyDescent="0.25">
      <c r="A163" s="27"/>
    </row>
    <row r="164" spans="1:1" ht="15.75" customHeight="1" x14ac:dyDescent="0.25">
      <c r="A164" s="27"/>
    </row>
    <row r="165" spans="1:1" ht="15.75" customHeight="1" x14ac:dyDescent="0.25">
      <c r="A165" s="27"/>
    </row>
    <row r="166" spans="1:1" ht="15.75" customHeight="1" x14ac:dyDescent="0.25">
      <c r="A166" s="27"/>
    </row>
    <row r="167" spans="1:1" ht="15.75" customHeight="1" x14ac:dyDescent="0.25">
      <c r="A167" s="27"/>
    </row>
    <row r="168" spans="1:1" ht="15.75" customHeight="1" x14ac:dyDescent="0.25">
      <c r="A168" s="27"/>
    </row>
    <row r="169" spans="1:1" ht="15.75" customHeight="1" x14ac:dyDescent="0.25">
      <c r="A169" s="27"/>
    </row>
    <row r="170" spans="1:1" ht="15.75" customHeight="1" x14ac:dyDescent="0.25">
      <c r="A170" s="27"/>
    </row>
    <row r="171" spans="1:1" ht="15.75" customHeight="1" x14ac:dyDescent="0.25">
      <c r="A171" s="27"/>
    </row>
    <row r="172" spans="1:1" ht="15.75" customHeight="1" x14ac:dyDescent="0.25">
      <c r="A172" s="27"/>
    </row>
    <row r="173" spans="1:1" ht="15.75" customHeight="1" x14ac:dyDescent="0.25">
      <c r="A173" s="27"/>
    </row>
    <row r="174" spans="1:1" ht="15.75" customHeight="1" x14ac:dyDescent="0.25">
      <c r="A174" s="27"/>
    </row>
    <row r="175" spans="1:1" ht="15.75" customHeight="1" x14ac:dyDescent="0.25">
      <c r="A175" s="27"/>
    </row>
    <row r="176" spans="1:1" ht="15.75" customHeight="1" x14ac:dyDescent="0.25">
      <c r="A176" s="27"/>
    </row>
    <row r="177" spans="1:1" ht="15.75" customHeight="1" x14ac:dyDescent="0.25">
      <c r="A177" s="27"/>
    </row>
    <row r="178" spans="1:1" ht="15.75" customHeight="1" x14ac:dyDescent="0.25">
      <c r="A178" s="27"/>
    </row>
    <row r="179" spans="1:1" ht="15.75" customHeight="1" x14ac:dyDescent="0.25">
      <c r="A179" s="27"/>
    </row>
    <row r="180" spans="1:1" ht="15.75" customHeight="1" x14ac:dyDescent="0.25">
      <c r="A180" s="27"/>
    </row>
    <row r="181" spans="1:1" ht="15.75" customHeight="1" x14ac:dyDescent="0.25">
      <c r="A181" s="27"/>
    </row>
    <row r="182" spans="1:1" ht="15.75" customHeight="1" x14ac:dyDescent="0.25">
      <c r="A182" s="27"/>
    </row>
    <row r="183" spans="1:1" ht="15.75" customHeight="1" x14ac:dyDescent="0.25">
      <c r="A183" s="27"/>
    </row>
    <row r="184" spans="1:1" ht="15.75" customHeight="1" x14ac:dyDescent="0.25">
      <c r="A184" s="27"/>
    </row>
    <row r="185" spans="1:1" ht="15.75" customHeight="1" x14ac:dyDescent="0.25">
      <c r="A185" s="27"/>
    </row>
    <row r="186" spans="1:1" ht="15.75" customHeight="1" x14ac:dyDescent="0.25">
      <c r="A186" s="27"/>
    </row>
    <row r="187" spans="1:1" ht="15.75" customHeight="1" x14ac:dyDescent="0.25">
      <c r="A187" s="27"/>
    </row>
    <row r="188" spans="1:1" ht="15.75" customHeight="1" x14ac:dyDescent="0.25">
      <c r="A188" s="27"/>
    </row>
    <row r="189" spans="1:1" ht="15.75" customHeight="1" x14ac:dyDescent="0.25">
      <c r="A189" s="27"/>
    </row>
    <row r="190" spans="1:1" ht="15.75" customHeight="1" x14ac:dyDescent="0.25">
      <c r="A190" s="27"/>
    </row>
    <row r="191" spans="1:1" ht="15.75" customHeight="1" x14ac:dyDescent="0.25">
      <c r="A191" s="27"/>
    </row>
    <row r="192" spans="1:1" ht="15.75" customHeight="1" x14ac:dyDescent="0.25">
      <c r="A192" s="27"/>
    </row>
    <row r="193" spans="1:1" ht="15.75" customHeight="1" x14ac:dyDescent="0.25">
      <c r="A193" s="27"/>
    </row>
    <row r="194" spans="1:1" ht="15.75" customHeight="1" x14ac:dyDescent="0.25">
      <c r="A194" s="27"/>
    </row>
    <row r="195" spans="1:1" ht="15.75" customHeight="1" x14ac:dyDescent="0.25">
      <c r="A195" s="27"/>
    </row>
    <row r="196" spans="1:1" ht="15.75" customHeight="1" x14ac:dyDescent="0.25">
      <c r="A196" s="27"/>
    </row>
    <row r="197" spans="1:1" ht="15.75" customHeight="1" x14ac:dyDescent="0.25">
      <c r="A197" s="27"/>
    </row>
    <row r="198" spans="1:1" ht="15.75" customHeight="1" x14ac:dyDescent="0.25">
      <c r="A198" s="27"/>
    </row>
    <row r="199" spans="1:1" ht="15.75" customHeight="1" x14ac:dyDescent="0.25">
      <c r="A199" s="27"/>
    </row>
    <row r="200" spans="1:1" ht="15.75" customHeight="1" x14ac:dyDescent="0.25">
      <c r="A200" s="27"/>
    </row>
    <row r="201" spans="1:1" ht="15.75" customHeight="1" x14ac:dyDescent="0.25">
      <c r="A201" s="27"/>
    </row>
    <row r="202" spans="1:1" ht="15.75" customHeight="1" x14ac:dyDescent="0.25">
      <c r="A202" s="27"/>
    </row>
    <row r="203" spans="1:1" ht="15.75" customHeight="1" x14ac:dyDescent="0.25">
      <c r="A203" s="27"/>
    </row>
    <row r="204" spans="1:1" ht="15.75" customHeight="1" x14ac:dyDescent="0.25">
      <c r="A204" s="27"/>
    </row>
    <row r="205" spans="1:1" ht="15.75" customHeight="1" x14ac:dyDescent="0.25">
      <c r="A205" s="27"/>
    </row>
    <row r="206" spans="1:1" ht="15.75" customHeight="1" x14ac:dyDescent="0.25">
      <c r="A206" s="27"/>
    </row>
    <row r="207" spans="1:1" ht="15.75" customHeight="1" x14ac:dyDescent="0.25">
      <c r="A207" s="27"/>
    </row>
    <row r="208" spans="1:1" ht="15.75" customHeight="1" x14ac:dyDescent="0.25">
      <c r="A208" s="27"/>
    </row>
    <row r="209" spans="1:1" ht="15.75" customHeight="1" x14ac:dyDescent="0.25">
      <c r="A209" s="27"/>
    </row>
    <row r="210" spans="1:1" ht="15.75" customHeight="1" x14ac:dyDescent="0.25">
      <c r="A210" s="27"/>
    </row>
    <row r="211" spans="1:1" ht="15.75" customHeight="1" x14ac:dyDescent="0.25">
      <c r="A211" s="27"/>
    </row>
    <row r="212" spans="1:1" ht="15.75" customHeight="1" x14ac:dyDescent="0.25">
      <c r="A212" s="27"/>
    </row>
    <row r="213" spans="1:1" ht="15.75" customHeight="1" x14ac:dyDescent="0.25">
      <c r="A213" s="27"/>
    </row>
    <row r="214" spans="1:1" ht="15.75" customHeight="1" x14ac:dyDescent="0.25">
      <c r="A214" s="27"/>
    </row>
    <row r="215" spans="1:1" ht="15.75" customHeight="1" x14ac:dyDescent="0.25">
      <c r="A215" s="27"/>
    </row>
    <row r="216" spans="1:1" ht="15.75" customHeight="1" x14ac:dyDescent="0.25">
      <c r="A216" s="27"/>
    </row>
    <row r="217" spans="1:1" ht="15.75" customHeight="1" x14ac:dyDescent="0.25">
      <c r="A217" s="27"/>
    </row>
    <row r="218" spans="1:1" ht="15.75" customHeight="1" x14ac:dyDescent="0.25">
      <c r="A218" s="27"/>
    </row>
    <row r="219" spans="1:1" ht="15.75" customHeight="1" x14ac:dyDescent="0.25">
      <c r="A219" s="27"/>
    </row>
    <row r="220" spans="1:1" ht="15.75" customHeight="1" x14ac:dyDescent="0.25">
      <c r="A220" s="27"/>
    </row>
    <row r="221" spans="1:1" ht="15.75" customHeight="1" x14ac:dyDescent="0.25"/>
    <row r="222" spans="1:1" ht="15.75" customHeight="1" x14ac:dyDescent="0.25"/>
    <row r="223" spans="1:1" ht="15.75" customHeight="1" x14ac:dyDescent="0.25"/>
    <row r="224" spans="1:1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9:I9"/>
    <mergeCell ref="B1:I1"/>
    <mergeCell ref="C6:H6"/>
    <mergeCell ref="C3:H3"/>
    <mergeCell ref="C4:H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51"/>
  <sheetViews>
    <sheetView workbookViewId="0">
      <selection activeCell="A51" sqref="A51:XFD51"/>
    </sheetView>
  </sheetViews>
  <sheetFormatPr defaultRowHeight="13.2" x14ac:dyDescent="0.25"/>
  <cols>
    <col min="1" max="1" width="3.6640625" customWidth="1"/>
    <col min="2" max="2" width="10.88671875" style="35" customWidth="1"/>
    <col min="3" max="3" width="21.109375" customWidth="1"/>
    <col min="4" max="4" width="10.33203125" customWidth="1"/>
    <col min="10" max="10" width="9.88671875" customWidth="1"/>
  </cols>
  <sheetData>
    <row r="1" spans="1:12" x14ac:dyDescent="0.25">
      <c r="A1" s="35"/>
      <c r="C1" s="44" t="s">
        <v>127</v>
      </c>
      <c r="D1" s="44"/>
      <c r="E1" s="44"/>
      <c r="F1" s="44"/>
      <c r="G1" s="44"/>
      <c r="H1" s="44"/>
      <c r="I1" s="35"/>
      <c r="J1" s="35"/>
      <c r="K1" s="35"/>
      <c r="L1" s="35"/>
    </row>
    <row r="2" spans="1:12" s="35" customFormat="1" hidden="1" x14ac:dyDescent="0.25">
      <c r="C2" s="44"/>
      <c r="D2" s="44"/>
      <c r="E2" s="44"/>
      <c r="F2" s="44"/>
      <c r="G2" s="44"/>
      <c r="H2" s="44"/>
    </row>
    <row r="3" spans="1:12" x14ac:dyDescent="0.25">
      <c r="A3" s="37"/>
      <c r="B3" s="37" t="s">
        <v>128</v>
      </c>
      <c r="C3" s="37" t="s">
        <v>129</v>
      </c>
      <c r="D3" s="272" t="s">
        <v>130</v>
      </c>
      <c r="E3" s="272"/>
      <c r="F3" s="272"/>
      <c r="G3" s="272"/>
      <c r="H3" s="272"/>
      <c r="I3" s="272"/>
      <c r="J3" s="272"/>
      <c r="K3" s="272"/>
      <c r="L3" s="272"/>
    </row>
    <row r="4" spans="1:12" ht="48.75" customHeight="1" x14ac:dyDescent="0.25">
      <c r="A4" s="36" t="s">
        <v>67</v>
      </c>
      <c r="B4" s="36"/>
      <c r="C4" s="36" t="s">
        <v>72</v>
      </c>
      <c r="D4" s="42" t="s">
        <v>75</v>
      </c>
      <c r="E4" s="42" t="s">
        <v>76</v>
      </c>
      <c r="F4" s="42" t="s">
        <v>77</v>
      </c>
      <c r="G4" s="42" t="s">
        <v>78</v>
      </c>
      <c r="H4" s="42" t="s">
        <v>79</v>
      </c>
      <c r="I4" s="42" t="s">
        <v>80</v>
      </c>
      <c r="J4" s="42" t="s">
        <v>81</v>
      </c>
      <c r="K4" s="42" t="s">
        <v>137</v>
      </c>
      <c r="L4" s="42" t="s">
        <v>82</v>
      </c>
    </row>
    <row r="5" spans="1:12" s="35" customFormat="1" ht="14.4" customHeight="1" x14ac:dyDescent="0.25">
      <c r="A5" s="38">
        <v>1</v>
      </c>
      <c r="B5" s="203" t="s">
        <v>119</v>
      </c>
      <c r="C5" s="70" t="s">
        <v>74</v>
      </c>
      <c r="D5" s="42">
        <v>5</v>
      </c>
      <c r="E5" s="42">
        <v>2</v>
      </c>
      <c r="F5" s="42">
        <v>3</v>
      </c>
      <c r="G5" s="42">
        <v>2</v>
      </c>
      <c r="H5" s="42">
        <v>1</v>
      </c>
      <c r="I5" s="42">
        <v>3</v>
      </c>
      <c r="J5" s="42">
        <v>4</v>
      </c>
      <c r="K5" s="42"/>
      <c r="L5" s="42">
        <f t="shared" ref="L5:L47" si="0">SUM(D5:K5)</f>
        <v>20</v>
      </c>
    </row>
    <row r="6" spans="1:12" s="35" customFormat="1" ht="16.95" customHeight="1" x14ac:dyDescent="0.25">
      <c r="A6" s="38">
        <v>2</v>
      </c>
      <c r="B6" s="203" t="s">
        <v>119</v>
      </c>
      <c r="C6" s="71" t="s">
        <v>86</v>
      </c>
      <c r="D6" s="42">
        <v>3</v>
      </c>
      <c r="E6" s="42">
        <v>3</v>
      </c>
      <c r="F6" s="42">
        <v>4</v>
      </c>
      <c r="G6" s="42">
        <v>2</v>
      </c>
      <c r="H6" s="42">
        <v>3</v>
      </c>
      <c r="I6" s="42">
        <v>5</v>
      </c>
      <c r="J6" s="42">
        <v>4</v>
      </c>
      <c r="K6" s="42"/>
      <c r="L6" s="42">
        <f t="shared" si="0"/>
        <v>24</v>
      </c>
    </row>
    <row r="7" spans="1:12" s="35" customFormat="1" ht="27.6" hidden="1" customHeight="1" x14ac:dyDescent="0.25">
      <c r="A7" s="38">
        <v>3</v>
      </c>
      <c r="B7" s="41" t="s">
        <v>122</v>
      </c>
      <c r="C7" s="71" t="s">
        <v>90</v>
      </c>
      <c r="D7" s="42"/>
      <c r="E7" s="42"/>
      <c r="F7" s="42"/>
      <c r="G7" s="42"/>
      <c r="H7" s="42"/>
      <c r="I7" s="42"/>
      <c r="J7" s="42"/>
      <c r="K7" s="42"/>
      <c r="L7" s="42">
        <f t="shared" si="0"/>
        <v>0</v>
      </c>
    </row>
    <row r="8" spans="1:12" s="35" customFormat="1" ht="16.95" hidden="1" customHeight="1" x14ac:dyDescent="0.25">
      <c r="A8" s="38">
        <v>4</v>
      </c>
      <c r="B8" s="41" t="s">
        <v>119</v>
      </c>
      <c r="C8" s="71" t="s">
        <v>91</v>
      </c>
      <c r="D8" s="42"/>
      <c r="E8" s="42"/>
      <c r="F8" s="42"/>
      <c r="G8" s="42"/>
      <c r="H8" s="42"/>
      <c r="I8" s="42"/>
      <c r="J8" s="42"/>
      <c r="K8" s="42"/>
      <c r="L8" s="42">
        <f t="shared" si="0"/>
        <v>0</v>
      </c>
    </row>
    <row r="9" spans="1:12" s="35" customFormat="1" ht="16.95" customHeight="1" x14ac:dyDescent="0.25">
      <c r="A9" s="38">
        <v>5</v>
      </c>
      <c r="B9" s="41" t="s">
        <v>119</v>
      </c>
      <c r="C9" s="71" t="s">
        <v>93</v>
      </c>
      <c r="D9" s="42">
        <v>3</v>
      </c>
      <c r="E9" s="42">
        <v>3</v>
      </c>
      <c r="F9" s="42">
        <v>5</v>
      </c>
      <c r="G9" s="42">
        <v>3</v>
      </c>
      <c r="H9" s="42">
        <v>5</v>
      </c>
      <c r="I9" s="42">
        <v>4</v>
      </c>
      <c r="J9" s="42">
        <v>2</v>
      </c>
      <c r="K9" s="42">
        <v>11</v>
      </c>
      <c r="L9" s="42">
        <f t="shared" si="0"/>
        <v>36</v>
      </c>
    </row>
    <row r="10" spans="1:12" s="35" customFormat="1" ht="31.95" customHeight="1" x14ac:dyDescent="0.25">
      <c r="A10" s="38">
        <v>6</v>
      </c>
      <c r="B10" s="203" t="s">
        <v>122</v>
      </c>
      <c r="C10" s="71" t="s">
        <v>105</v>
      </c>
      <c r="D10" s="42">
        <v>3</v>
      </c>
      <c r="E10" s="42">
        <v>4</v>
      </c>
      <c r="F10" s="42">
        <v>3</v>
      </c>
      <c r="G10" s="42">
        <v>2</v>
      </c>
      <c r="H10" s="42">
        <v>2</v>
      </c>
      <c r="I10" s="42">
        <v>4</v>
      </c>
      <c r="J10" s="42">
        <v>5</v>
      </c>
      <c r="K10" s="42"/>
      <c r="L10" s="42">
        <f t="shared" si="0"/>
        <v>23</v>
      </c>
    </row>
    <row r="11" spans="1:12" s="35" customFormat="1" ht="28.95" customHeight="1" x14ac:dyDescent="0.25">
      <c r="A11" s="38">
        <v>7</v>
      </c>
      <c r="B11" s="203" t="s">
        <v>122</v>
      </c>
      <c r="C11" s="71" t="s">
        <v>106</v>
      </c>
      <c r="D11" s="42">
        <v>5</v>
      </c>
      <c r="E11" s="42">
        <v>5</v>
      </c>
      <c r="F11" s="42">
        <v>5</v>
      </c>
      <c r="G11" s="42">
        <v>3</v>
      </c>
      <c r="H11" s="42">
        <v>5</v>
      </c>
      <c r="I11" s="42">
        <v>5</v>
      </c>
      <c r="J11" s="42">
        <v>6</v>
      </c>
      <c r="K11" s="42">
        <v>11</v>
      </c>
      <c r="L11" s="42">
        <f t="shared" si="0"/>
        <v>45</v>
      </c>
    </row>
    <row r="12" spans="1:12" s="35" customFormat="1" ht="16.95" hidden="1" customHeight="1" x14ac:dyDescent="0.25">
      <c r="A12" s="38">
        <v>8</v>
      </c>
      <c r="B12" s="41" t="s">
        <v>119</v>
      </c>
      <c r="C12" s="71" t="s">
        <v>109</v>
      </c>
      <c r="D12" s="42"/>
      <c r="E12" s="42"/>
      <c r="F12" s="42"/>
      <c r="G12" s="42"/>
      <c r="H12" s="42"/>
      <c r="I12" s="42"/>
      <c r="J12" s="42"/>
      <c r="K12" s="42"/>
      <c r="L12" s="42">
        <f t="shared" si="0"/>
        <v>0</v>
      </c>
    </row>
    <row r="13" spans="1:12" s="35" customFormat="1" ht="16.95" hidden="1" customHeight="1" x14ac:dyDescent="0.25">
      <c r="A13" s="38">
        <v>9</v>
      </c>
      <c r="B13" s="41" t="s">
        <v>119</v>
      </c>
      <c r="C13" s="71" t="s">
        <v>120</v>
      </c>
      <c r="D13" s="42"/>
      <c r="E13" s="42"/>
      <c r="F13" s="42"/>
      <c r="G13" s="42"/>
      <c r="H13" s="42"/>
      <c r="I13" s="42"/>
      <c r="J13" s="42"/>
      <c r="K13" s="42"/>
      <c r="L13" s="42">
        <f t="shared" si="0"/>
        <v>0</v>
      </c>
    </row>
    <row r="14" spans="1:12" s="35" customFormat="1" ht="16.95" customHeight="1" x14ac:dyDescent="0.25">
      <c r="A14" s="38">
        <v>10</v>
      </c>
      <c r="B14" s="39"/>
      <c r="C14" s="38" t="s">
        <v>73</v>
      </c>
      <c r="D14" s="42">
        <v>6</v>
      </c>
      <c r="E14" s="42">
        <v>5</v>
      </c>
      <c r="F14" s="42">
        <v>5</v>
      </c>
      <c r="G14" s="42">
        <v>5</v>
      </c>
      <c r="H14" s="42">
        <v>4</v>
      </c>
      <c r="I14" s="42">
        <v>5</v>
      </c>
      <c r="J14" s="42">
        <v>7</v>
      </c>
      <c r="K14" s="42"/>
      <c r="L14" s="42">
        <f t="shared" si="0"/>
        <v>37</v>
      </c>
    </row>
    <row r="15" spans="1:12" x14ac:dyDescent="0.25">
      <c r="A15" s="38">
        <v>11</v>
      </c>
      <c r="B15" s="39"/>
      <c r="C15" s="40" t="s">
        <v>83</v>
      </c>
      <c r="D15" s="38">
        <v>5</v>
      </c>
      <c r="E15" s="38">
        <v>3</v>
      </c>
      <c r="F15" s="38">
        <v>5</v>
      </c>
      <c r="G15" s="38">
        <v>2</v>
      </c>
      <c r="H15" s="38">
        <v>4</v>
      </c>
      <c r="I15" s="38">
        <v>5</v>
      </c>
      <c r="J15" s="38">
        <v>6</v>
      </c>
      <c r="K15" s="38"/>
      <c r="L15" s="42">
        <f t="shared" si="0"/>
        <v>30</v>
      </c>
    </row>
    <row r="16" spans="1:12" hidden="1" x14ac:dyDescent="0.25">
      <c r="A16" s="38">
        <v>12</v>
      </c>
      <c r="B16" s="39"/>
      <c r="C16" s="40" t="s">
        <v>84</v>
      </c>
      <c r="D16" s="38"/>
      <c r="E16" s="38"/>
      <c r="F16" s="38"/>
      <c r="G16" s="38"/>
      <c r="H16" s="38"/>
      <c r="I16" s="38"/>
      <c r="J16" s="38"/>
      <c r="K16" s="38"/>
      <c r="L16" s="42">
        <f t="shared" si="0"/>
        <v>0</v>
      </c>
    </row>
    <row r="17" spans="1:12" hidden="1" x14ac:dyDescent="0.25">
      <c r="A17" s="38">
        <v>13</v>
      </c>
      <c r="B17" s="39"/>
      <c r="C17" s="40" t="s">
        <v>85</v>
      </c>
      <c r="D17" s="38"/>
      <c r="E17" s="38"/>
      <c r="F17" s="38"/>
      <c r="G17" s="38"/>
      <c r="H17" s="38"/>
      <c r="I17" s="38"/>
      <c r="J17" s="38"/>
      <c r="K17" s="38"/>
      <c r="L17" s="42">
        <f t="shared" si="0"/>
        <v>0</v>
      </c>
    </row>
    <row r="18" spans="1:12" hidden="1" x14ac:dyDescent="0.25">
      <c r="A18" s="38">
        <v>14</v>
      </c>
      <c r="B18" s="43"/>
      <c r="C18" s="40" t="s">
        <v>87</v>
      </c>
      <c r="D18" s="38"/>
      <c r="E18" s="38"/>
      <c r="F18" s="38"/>
      <c r="G18" s="38"/>
      <c r="H18" s="38"/>
      <c r="I18" s="38"/>
      <c r="J18" s="38"/>
      <c r="K18" s="38"/>
      <c r="L18" s="42">
        <f t="shared" si="0"/>
        <v>0</v>
      </c>
    </row>
    <row r="19" spans="1:12" hidden="1" x14ac:dyDescent="0.25">
      <c r="A19" s="38">
        <v>15</v>
      </c>
      <c r="B19" s="39"/>
      <c r="C19" s="40" t="s">
        <v>88</v>
      </c>
      <c r="D19" s="38"/>
      <c r="E19" s="38"/>
      <c r="F19" s="38"/>
      <c r="G19" s="38"/>
      <c r="H19" s="38"/>
      <c r="I19" s="38"/>
      <c r="J19" s="38"/>
      <c r="K19" s="38"/>
      <c r="L19" s="42">
        <f t="shared" si="0"/>
        <v>0</v>
      </c>
    </row>
    <row r="20" spans="1:12" hidden="1" x14ac:dyDescent="0.25">
      <c r="A20" s="38">
        <v>16</v>
      </c>
      <c r="B20" s="39"/>
      <c r="C20" s="40" t="s">
        <v>89</v>
      </c>
      <c r="D20" s="38"/>
      <c r="E20" s="38"/>
      <c r="F20" s="38"/>
      <c r="G20" s="38"/>
      <c r="H20" s="38"/>
      <c r="I20" s="38"/>
      <c r="J20" s="38"/>
      <c r="K20" s="38"/>
      <c r="L20" s="42">
        <f t="shared" si="0"/>
        <v>0</v>
      </c>
    </row>
    <row r="21" spans="1:12" hidden="1" x14ac:dyDescent="0.25">
      <c r="A21" s="38">
        <v>17</v>
      </c>
      <c r="B21" s="38"/>
      <c r="C21" s="40" t="s">
        <v>92</v>
      </c>
      <c r="D21" s="38"/>
      <c r="E21" s="38"/>
      <c r="F21" s="38"/>
      <c r="G21" s="38"/>
      <c r="H21" s="38"/>
      <c r="I21" s="38"/>
      <c r="J21" s="38"/>
      <c r="K21" s="38"/>
      <c r="L21" s="42">
        <f t="shared" si="0"/>
        <v>0</v>
      </c>
    </row>
    <row r="22" spans="1:12" x14ac:dyDescent="0.25">
      <c r="A22" s="38">
        <v>18</v>
      </c>
      <c r="B22" s="204" t="s">
        <v>121</v>
      </c>
      <c r="C22" s="40" t="s">
        <v>94</v>
      </c>
      <c r="D22" s="38">
        <v>4</v>
      </c>
      <c r="E22" s="38">
        <v>5</v>
      </c>
      <c r="F22" s="38">
        <v>3</v>
      </c>
      <c r="G22" s="38">
        <v>3</v>
      </c>
      <c r="H22" s="38">
        <v>5</v>
      </c>
      <c r="I22" s="38">
        <v>2</v>
      </c>
      <c r="J22" s="38">
        <v>5</v>
      </c>
      <c r="K22" s="38">
        <v>5</v>
      </c>
      <c r="L22" s="42">
        <f t="shared" si="0"/>
        <v>32</v>
      </c>
    </row>
    <row r="23" spans="1:12" hidden="1" x14ac:dyDescent="0.25">
      <c r="A23" s="38">
        <v>19</v>
      </c>
      <c r="B23" s="38"/>
      <c r="C23" s="40" t="s">
        <v>95</v>
      </c>
      <c r="D23" s="38"/>
      <c r="E23" s="38"/>
      <c r="F23" s="38"/>
      <c r="G23" s="38"/>
      <c r="H23" s="38"/>
      <c r="I23" s="38"/>
      <c r="J23" s="38"/>
      <c r="K23" s="38"/>
      <c r="L23" s="42">
        <f t="shared" si="0"/>
        <v>0</v>
      </c>
    </row>
    <row r="24" spans="1:12" hidden="1" x14ac:dyDescent="0.25">
      <c r="A24" s="38">
        <v>20</v>
      </c>
      <c r="B24" s="38"/>
      <c r="C24" s="40" t="s">
        <v>96</v>
      </c>
      <c r="D24" s="38"/>
      <c r="E24" s="38"/>
      <c r="F24" s="38"/>
      <c r="G24" s="38"/>
      <c r="H24" s="38"/>
      <c r="I24" s="38"/>
      <c r="J24" s="38"/>
      <c r="K24" s="38"/>
      <c r="L24" s="42">
        <f t="shared" si="0"/>
        <v>0</v>
      </c>
    </row>
    <row r="25" spans="1:12" x14ac:dyDescent="0.25">
      <c r="A25" s="38">
        <v>21</v>
      </c>
      <c r="B25" s="38"/>
      <c r="C25" s="40" t="s">
        <v>97</v>
      </c>
      <c r="D25" s="38">
        <v>6</v>
      </c>
      <c r="E25" s="38">
        <v>4</v>
      </c>
      <c r="F25" s="38">
        <v>5</v>
      </c>
      <c r="G25" s="38">
        <v>4</v>
      </c>
      <c r="H25" s="38">
        <v>3</v>
      </c>
      <c r="I25" s="38">
        <v>4</v>
      </c>
      <c r="J25" s="38">
        <v>4</v>
      </c>
      <c r="K25" s="38"/>
      <c r="L25" s="42">
        <f t="shared" si="0"/>
        <v>30</v>
      </c>
    </row>
    <row r="26" spans="1:12" hidden="1" x14ac:dyDescent="0.25">
      <c r="A26" s="38">
        <v>22</v>
      </c>
      <c r="B26" s="38"/>
      <c r="C26" s="40" t="s">
        <v>98</v>
      </c>
      <c r="D26" s="38"/>
      <c r="E26" s="38"/>
      <c r="F26" s="38"/>
      <c r="G26" s="38"/>
      <c r="H26" s="38"/>
      <c r="I26" s="38"/>
      <c r="J26" s="38"/>
      <c r="K26" s="38"/>
      <c r="L26" s="42">
        <f t="shared" si="0"/>
        <v>0</v>
      </c>
    </row>
    <row r="27" spans="1:12" hidden="1" x14ac:dyDescent="0.25">
      <c r="A27" s="38">
        <v>23</v>
      </c>
      <c r="B27" s="38"/>
      <c r="C27" s="40" t="s">
        <v>99</v>
      </c>
      <c r="D27" s="38"/>
      <c r="E27" s="38"/>
      <c r="F27" s="38"/>
      <c r="G27" s="38"/>
      <c r="H27" s="38"/>
      <c r="I27" s="38"/>
      <c r="J27" s="38"/>
      <c r="K27" s="38"/>
      <c r="L27" s="42">
        <f t="shared" si="0"/>
        <v>0</v>
      </c>
    </row>
    <row r="28" spans="1:12" hidden="1" x14ac:dyDescent="0.25">
      <c r="A28" s="38">
        <v>24</v>
      </c>
      <c r="B28" s="38"/>
      <c r="C28" s="40" t="s">
        <v>100</v>
      </c>
      <c r="D28" s="38"/>
      <c r="E28" s="38"/>
      <c r="F28" s="38"/>
      <c r="G28" s="38"/>
      <c r="H28" s="38"/>
      <c r="I28" s="38"/>
      <c r="J28" s="38"/>
      <c r="K28" s="38"/>
      <c r="L28" s="42">
        <f t="shared" si="0"/>
        <v>0</v>
      </c>
    </row>
    <row r="29" spans="1:12" x14ac:dyDescent="0.25">
      <c r="A29" s="38">
        <v>25</v>
      </c>
      <c r="B29" s="38"/>
      <c r="C29" s="40" t="s">
        <v>101</v>
      </c>
      <c r="D29" s="38">
        <v>6</v>
      </c>
      <c r="E29" s="38">
        <v>5</v>
      </c>
      <c r="F29" s="38">
        <v>4</v>
      </c>
      <c r="G29" s="38">
        <v>4</v>
      </c>
      <c r="H29" s="38">
        <v>4</v>
      </c>
      <c r="I29" s="38">
        <v>5</v>
      </c>
      <c r="J29" s="38">
        <v>8</v>
      </c>
      <c r="K29" s="38"/>
      <c r="L29" s="42">
        <f t="shared" si="0"/>
        <v>36</v>
      </c>
    </row>
    <row r="30" spans="1:12" x14ac:dyDescent="0.25">
      <c r="A30" s="38">
        <v>26</v>
      </c>
      <c r="B30" s="204" t="s">
        <v>121</v>
      </c>
      <c r="C30" s="40" t="s">
        <v>102</v>
      </c>
      <c r="D30" s="38">
        <v>6</v>
      </c>
      <c r="E30" s="38">
        <v>5</v>
      </c>
      <c r="F30" s="38">
        <v>5</v>
      </c>
      <c r="G30" s="38">
        <v>3</v>
      </c>
      <c r="H30" s="38">
        <v>3</v>
      </c>
      <c r="I30" s="38">
        <v>5</v>
      </c>
      <c r="J30" s="38">
        <v>7</v>
      </c>
      <c r="K30" s="38"/>
      <c r="L30" s="42">
        <f t="shared" si="0"/>
        <v>34</v>
      </c>
    </row>
    <row r="31" spans="1:12" hidden="1" x14ac:dyDescent="0.25">
      <c r="A31" s="38">
        <v>27</v>
      </c>
      <c r="B31" s="38"/>
      <c r="C31" s="40" t="s">
        <v>103</v>
      </c>
      <c r="D31" s="38"/>
      <c r="E31" s="38"/>
      <c r="F31" s="38"/>
      <c r="G31" s="38"/>
      <c r="H31" s="38"/>
      <c r="I31" s="38"/>
      <c r="J31" s="38"/>
      <c r="K31" s="38"/>
      <c r="L31" s="42">
        <f t="shared" si="0"/>
        <v>0</v>
      </c>
    </row>
    <row r="32" spans="1:12" hidden="1" x14ac:dyDescent="0.25">
      <c r="A32" s="38">
        <v>28</v>
      </c>
      <c r="B32" s="38"/>
      <c r="C32" s="40" t="s">
        <v>104</v>
      </c>
      <c r="D32" s="38"/>
      <c r="E32" s="38"/>
      <c r="F32" s="38"/>
      <c r="G32" s="38"/>
      <c r="H32" s="38"/>
      <c r="I32" s="38"/>
      <c r="J32" s="38"/>
      <c r="K32" s="38"/>
      <c r="L32" s="42">
        <f t="shared" si="0"/>
        <v>0</v>
      </c>
    </row>
    <row r="33" spans="1:12" hidden="1" x14ac:dyDescent="0.25">
      <c r="A33" s="38">
        <v>29</v>
      </c>
      <c r="B33" s="38"/>
      <c r="C33" s="40" t="s">
        <v>107</v>
      </c>
      <c r="D33" s="38"/>
      <c r="E33" s="38"/>
      <c r="F33" s="38"/>
      <c r="G33" s="38"/>
      <c r="H33" s="38"/>
      <c r="I33" s="38"/>
      <c r="J33" s="38"/>
      <c r="K33" s="38"/>
      <c r="L33" s="42">
        <f t="shared" si="0"/>
        <v>0</v>
      </c>
    </row>
    <row r="34" spans="1:12" hidden="1" x14ac:dyDescent="0.25">
      <c r="A34" s="38">
        <v>30</v>
      </c>
      <c r="B34" s="38"/>
      <c r="C34" s="40" t="s">
        <v>108</v>
      </c>
      <c r="D34" s="38"/>
      <c r="E34" s="38"/>
      <c r="F34" s="38"/>
      <c r="G34" s="38"/>
      <c r="H34" s="38"/>
      <c r="I34" s="38"/>
      <c r="J34" s="38"/>
      <c r="K34" s="38"/>
      <c r="L34" s="42">
        <f t="shared" si="0"/>
        <v>0</v>
      </c>
    </row>
    <row r="35" spans="1:12" hidden="1" x14ac:dyDescent="0.25">
      <c r="A35" s="38">
        <v>31</v>
      </c>
      <c r="B35" s="38"/>
      <c r="C35" s="40" t="s">
        <v>110</v>
      </c>
      <c r="D35" s="38"/>
      <c r="E35" s="38"/>
      <c r="F35" s="38"/>
      <c r="G35" s="38"/>
      <c r="H35" s="38"/>
      <c r="I35" s="38"/>
      <c r="J35" s="38"/>
      <c r="K35" s="38"/>
      <c r="L35" s="42">
        <f t="shared" si="0"/>
        <v>0</v>
      </c>
    </row>
    <row r="36" spans="1:12" x14ac:dyDescent="0.25">
      <c r="A36" s="38">
        <v>32</v>
      </c>
      <c r="B36" s="38"/>
      <c r="C36" s="40" t="s">
        <v>111</v>
      </c>
      <c r="D36" s="38">
        <v>6</v>
      </c>
      <c r="E36" s="38">
        <v>5</v>
      </c>
      <c r="F36" s="38">
        <v>5</v>
      </c>
      <c r="G36" s="38">
        <v>2</v>
      </c>
      <c r="H36" s="38">
        <v>5</v>
      </c>
      <c r="I36" s="38">
        <v>5</v>
      </c>
      <c r="J36" s="38">
        <v>8</v>
      </c>
      <c r="K36" s="38"/>
      <c r="L36" s="42">
        <f t="shared" si="0"/>
        <v>36</v>
      </c>
    </row>
    <row r="37" spans="1:12" hidden="1" x14ac:dyDescent="0.25">
      <c r="A37" s="38">
        <v>33</v>
      </c>
      <c r="B37" s="38"/>
      <c r="C37" s="40" t="s">
        <v>112</v>
      </c>
      <c r="D37" s="38"/>
      <c r="E37" s="38"/>
      <c r="F37" s="38"/>
      <c r="G37" s="38"/>
      <c r="H37" s="38"/>
      <c r="I37" s="38"/>
      <c r="J37" s="38"/>
      <c r="K37" s="38"/>
      <c r="L37" s="42">
        <f t="shared" si="0"/>
        <v>0</v>
      </c>
    </row>
    <row r="38" spans="1:12" x14ac:dyDescent="0.25">
      <c r="A38" s="38">
        <v>34</v>
      </c>
      <c r="B38" s="38"/>
      <c r="C38" s="40" t="s">
        <v>113</v>
      </c>
      <c r="D38" s="38">
        <v>6</v>
      </c>
      <c r="E38" s="38">
        <v>5</v>
      </c>
      <c r="F38" s="38">
        <v>5</v>
      </c>
      <c r="G38" s="38">
        <v>5</v>
      </c>
      <c r="H38" s="38">
        <v>3</v>
      </c>
      <c r="I38" s="38">
        <v>5</v>
      </c>
      <c r="J38" s="38">
        <v>8</v>
      </c>
      <c r="K38" s="38"/>
      <c r="L38" s="42">
        <f t="shared" si="0"/>
        <v>37</v>
      </c>
    </row>
    <row r="39" spans="1:12" x14ac:dyDescent="0.25">
      <c r="A39" s="38">
        <v>35</v>
      </c>
      <c r="B39" s="38"/>
      <c r="C39" s="40" t="s">
        <v>114</v>
      </c>
      <c r="D39" s="38">
        <v>3</v>
      </c>
      <c r="E39" s="38">
        <v>3</v>
      </c>
      <c r="F39" s="38">
        <v>3</v>
      </c>
      <c r="G39" s="38">
        <v>2</v>
      </c>
      <c r="H39" s="38">
        <v>3</v>
      </c>
      <c r="I39" s="38">
        <v>2</v>
      </c>
      <c r="J39" s="38">
        <v>3</v>
      </c>
      <c r="K39" s="38"/>
      <c r="L39" s="42">
        <f t="shared" si="0"/>
        <v>19</v>
      </c>
    </row>
    <row r="40" spans="1:12" hidden="1" x14ac:dyDescent="0.25">
      <c r="A40" s="38">
        <v>36</v>
      </c>
      <c r="B40" s="40" t="s">
        <v>121</v>
      </c>
      <c r="C40" s="40" t="s">
        <v>115</v>
      </c>
      <c r="D40" s="38"/>
      <c r="E40" s="38"/>
      <c r="F40" s="38"/>
      <c r="G40" s="38"/>
      <c r="H40" s="38"/>
      <c r="I40" s="38"/>
      <c r="J40" s="38"/>
      <c r="K40" s="38"/>
      <c r="L40" s="42">
        <f t="shared" si="0"/>
        <v>0</v>
      </c>
    </row>
    <row r="41" spans="1:12" hidden="1" x14ac:dyDescent="0.25">
      <c r="A41" s="38">
        <v>37</v>
      </c>
      <c r="B41" s="40" t="s">
        <v>121</v>
      </c>
      <c r="C41" s="40" t="s">
        <v>116</v>
      </c>
      <c r="D41" s="38"/>
      <c r="E41" s="38"/>
      <c r="F41" s="38"/>
      <c r="G41" s="38"/>
      <c r="H41" s="38"/>
      <c r="I41" s="38"/>
      <c r="J41" s="38"/>
      <c r="K41" s="38"/>
      <c r="L41" s="42">
        <f t="shared" si="0"/>
        <v>0</v>
      </c>
    </row>
    <row r="42" spans="1:12" hidden="1" x14ac:dyDescent="0.25">
      <c r="A42" s="38">
        <v>38</v>
      </c>
      <c r="B42" s="38"/>
      <c r="C42" s="40" t="s">
        <v>117</v>
      </c>
      <c r="D42" s="38"/>
      <c r="E42" s="38"/>
      <c r="F42" s="38"/>
      <c r="G42" s="38"/>
      <c r="H42" s="38"/>
      <c r="I42" s="38"/>
      <c r="J42" s="38"/>
      <c r="K42" s="38"/>
      <c r="L42" s="42">
        <f t="shared" si="0"/>
        <v>0</v>
      </c>
    </row>
    <row r="43" spans="1:12" hidden="1" x14ac:dyDescent="0.25">
      <c r="A43" s="38">
        <v>39</v>
      </c>
      <c r="B43" s="38"/>
      <c r="C43" s="40" t="s">
        <v>118</v>
      </c>
      <c r="D43" s="38"/>
      <c r="E43" s="38"/>
      <c r="F43" s="38"/>
      <c r="G43" s="38"/>
      <c r="H43" s="38"/>
      <c r="I43" s="38"/>
      <c r="J43" s="38"/>
      <c r="K43" s="38"/>
      <c r="L43" s="42">
        <f t="shared" si="0"/>
        <v>0</v>
      </c>
    </row>
    <row r="44" spans="1:12" x14ac:dyDescent="0.25">
      <c r="A44" s="38">
        <v>40</v>
      </c>
      <c r="B44" s="38"/>
      <c r="C44" s="40" t="s">
        <v>123</v>
      </c>
      <c r="D44" s="38">
        <v>5</v>
      </c>
      <c r="E44" s="38">
        <v>5</v>
      </c>
      <c r="F44" s="38">
        <v>5</v>
      </c>
      <c r="G44" s="38">
        <v>3</v>
      </c>
      <c r="H44" s="38">
        <v>3</v>
      </c>
      <c r="I44" s="38">
        <v>5</v>
      </c>
      <c r="J44" s="38">
        <v>8</v>
      </c>
      <c r="K44" s="38"/>
      <c r="L44" s="42">
        <f t="shared" si="0"/>
        <v>34</v>
      </c>
    </row>
    <row r="45" spans="1:12" x14ac:dyDescent="0.25">
      <c r="A45" s="38">
        <v>41</v>
      </c>
      <c r="B45" s="38"/>
      <c r="C45" s="40" t="s">
        <v>124</v>
      </c>
      <c r="D45" s="38">
        <v>4</v>
      </c>
      <c r="E45" s="38">
        <v>10</v>
      </c>
      <c r="F45" s="38">
        <v>9</v>
      </c>
      <c r="G45" s="38">
        <v>3</v>
      </c>
      <c r="H45" s="38">
        <v>6</v>
      </c>
      <c r="I45" s="38">
        <v>9</v>
      </c>
      <c r="J45" s="38">
        <v>9</v>
      </c>
      <c r="K45" s="38"/>
      <c r="L45" s="42">
        <f t="shared" si="0"/>
        <v>50</v>
      </c>
    </row>
    <row r="46" spans="1:12" hidden="1" x14ac:dyDescent="0.25">
      <c r="A46" s="38">
        <v>42</v>
      </c>
      <c r="B46" s="38"/>
      <c r="C46" s="40" t="s">
        <v>125</v>
      </c>
      <c r="D46" s="38"/>
      <c r="E46" s="38"/>
      <c r="F46" s="38"/>
      <c r="G46" s="38"/>
      <c r="H46" s="38"/>
      <c r="I46" s="38"/>
      <c r="J46" s="38"/>
      <c r="K46" s="38"/>
      <c r="L46" s="42">
        <f t="shared" si="0"/>
        <v>0</v>
      </c>
    </row>
    <row r="47" spans="1:12" x14ac:dyDescent="0.25">
      <c r="A47" s="38">
        <v>43</v>
      </c>
      <c r="B47" s="38"/>
      <c r="C47" s="40" t="s">
        <v>126</v>
      </c>
      <c r="D47" s="38">
        <v>3</v>
      </c>
      <c r="E47" s="38">
        <v>2</v>
      </c>
      <c r="F47" s="38">
        <v>2</v>
      </c>
      <c r="G47" s="38">
        <v>1</v>
      </c>
      <c r="H47" s="38">
        <v>5</v>
      </c>
      <c r="I47" s="38">
        <v>1</v>
      </c>
      <c r="J47" s="38">
        <v>2</v>
      </c>
      <c r="K47" s="38"/>
      <c r="L47" s="42">
        <f t="shared" si="0"/>
        <v>16</v>
      </c>
    </row>
    <row r="48" spans="1:12" hidden="1" x14ac:dyDescent="0.25"/>
    <row r="49" spans="1:12" x14ac:dyDescent="0.25">
      <c r="A49" s="57"/>
      <c r="B49" s="57" t="s">
        <v>139</v>
      </c>
      <c r="C49" s="57"/>
      <c r="D49" s="57">
        <f>SUM(D5:D47)</f>
        <v>79</v>
      </c>
      <c r="E49" s="57">
        <f t="shared" ref="E49:L49" si="1">SUM(E5:E47)</f>
        <v>74</v>
      </c>
      <c r="F49" s="57">
        <f t="shared" si="1"/>
        <v>76</v>
      </c>
      <c r="G49" s="57">
        <f t="shared" si="1"/>
        <v>49</v>
      </c>
      <c r="H49" s="57">
        <f t="shared" si="1"/>
        <v>64</v>
      </c>
      <c r="I49" s="57">
        <f t="shared" si="1"/>
        <v>74</v>
      </c>
      <c r="J49" s="57">
        <f t="shared" si="1"/>
        <v>96</v>
      </c>
      <c r="K49" s="57">
        <f t="shared" si="1"/>
        <v>27</v>
      </c>
      <c r="L49" s="57">
        <f t="shared" si="1"/>
        <v>539</v>
      </c>
    </row>
    <row r="50" spans="1:12" s="201" customFormat="1" x14ac:dyDescent="0.25">
      <c r="A50" s="57"/>
      <c r="B50" s="57"/>
      <c r="C50" s="214" t="s">
        <v>66</v>
      </c>
      <c r="D50" s="57"/>
      <c r="E50" s="57">
        <v>300</v>
      </c>
      <c r="F50" s="57">
        <v>250</v>
      </c>
      <c r="G50" s="57"/>
      <c r="H50" s="57">
        <v>170</v>
      </c>
      <c r="I50" s="57"/>
      <c r="J50" s="57"/>
      <c r="K50" s="57"/>
      <c r="L50" s="57"/>
    </row>
    <row r="51" spans="1:12" hidden="1" x14ac:dyDescent="0.25">
      <c r="C51" s="37" t="s">
        <v>66</v>
      </c>
      <c r="H51">
        <v>169</v>
      </c>
    </row>
  </sheetData>
  <autoFilter ref="D1:K51">
    <filterColumn colId="0">
      <customFilters>
        <customFilter operator="notEqual" val=" "/>
      </customFilters>
    </filterColumn>
  </autoFilter>
  <mergeCells count="1">
    <mergeCell ref="D3:L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Риски</vt:lpstr>
      <vt:lpstr>Результат</vt:lpstr>
      <vt:lpstr>Кол-во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2021-08-31T14:18:20Z</dcterms:modified>
</cp:coreProperties>
</file>